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autoCompressPictures="0"/>
  <mc:AlternateContent xmlns:mc="http://schemas.openxmlformats.org/markup-compatibility/2006">
    <mc:Choice Requires="x15">
      <x15ac:absPath xmlns:x15ac="http://schemas.microsoft.com/office/spreadsheetml/2010/11/ac" url="C:\Users\sessy\Dropbox\00000_hjolavottun\gatlistar\"/>
    </mc:Choice>
  </mc:AlternateContent>
  <xr:revisionPtr revIDLastSave="0" documentId="8_{2C967BFC-D099-47A2-92B9-46C85690C3A8}" xr6:coauthVersionLast="46" xr6:coauthVersionMax="46" xr10:uidLastSave="{00000000-0000-0000-0000-000000000000}"/>
  <bookViews>
    <workbookView xWindow="28680" yWindow="-120" windowWidth="29040" windowHeight="15840" activeTab="1" xr2:uid="{00000000-000D-0000-FFFF-FFFF00000000}"/>
  </bookViews>
  <sheets>
    <sheet name="Gátlisti" sheetId="2" r:id="rId1"/>
    <sheet name="Um vottunina" sheetId="5" r:id="rId2"/>
    <sheet name="Myndir" sheetId="4" r:id="rId3"/>
    <sheet name="Hjólastæði - fjöldi" sheetId="6" r:id="rId4"/>
  </sheets>
  <definedNames>
    <definedName name="_xlnm.Print_Area" localSheetId="0">Gátlisti!$A$1:$G$77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7" i="2" l="1"/>
  <c r="F55" i="2"/>
  <c r="F46" i="2"/>
  <c r="D55" i="2"/>
  <c r="D62" i="2"/>
  <c r="D67" i="2"/>
  <c r="D46" i="2"/>
  <c r="F62" i="2" l="1"/>
  <c r="D7" i="2" l="1"/>
  <c r="F7" i="2"/>
  <c r="C72" i="2" l="1"/>
  <c r="F40" i="2"/>
  <c r="D40" i="2"/>
  <c r="F33" i="2"/>
  <c r="D33" i="2"/>
  <c r="F22" i="2"/>
  <c r="D22" i="2"/>
  <c r="F72" i="2" l="1"/>
  <c r="D72" i="2"/>
</calcChain>
</file>

<file path=xl/sharedStrings.xml><?xml version="1.0" encoding="utf-8"?>
<sst xmlns="http://schemas.openxmlformats.org/spreadsheetml/2006/main" count="261" uniqueCount="236">
  <si>
    <t>Umsóknin</t>
  </si>
  <si>
    <t>Viltu vita meira?</t>
  </si>
  <si>
    <t>Dagsetning:</t>
  </si>
  <si>
    <t>Staðsetning:</t>
  </si>
  <si>
    <t>Starfseining (ef við á):</t>
  </si>
  <si>
    <t>Fjöldi starfsmanna:</t>
  </si>
  <si>
    <t>Nafn tengiliðar:</t>
  </si>
  <si>
    <t>Netfang tengiliðar:</t>
  </si>
  <si>
    <t>Fjöldi atriða af lista sem ekki áttu við:</t>
  </si>
  <si>
    <t>Nafn fyrirtækis og vinnslustöð/svið/útibú:</t>
  </si>
  <si>
    <t>Hjólastæði viðskiptavina eru einföld og ekki hægt að læsa stellinu við.</t>
  </si>
  <si>
    <t>Hjólastæði fyrir viðskiptavini eru örugg, það er hægt að læsa stellinu við.</t>
  </si>
  <si>
    <t>Hjólastæði fyrir viðskiptavini eru við innganginn.</t>
  </si>
  <si>
    <t>Hjólastæði viðskiptavina eru undir þaki. Lýsing</t>
  </si>
  <si>
    <t>Hjólapumpa fyrir viðskiptavini</t>
  </si>
  <si>
    <t>Viðgerðaraðstaða fyrir viðskiptavini</t>
  </si>
  <si>
    <t>Hjólastæði starfsmanna eru einföld og ekki hægt að læsa stellinu við.</t>
  </si>
  <si>
    <t>Hjólastæði starfsmanna eru örugg, það er hægt að læsa stellinu við.</t>
  </si>
  <si>
    <t>Hjólastæði fyrir starfsmenn eru við innganginn.</t>
  </si>
  <si>
    <t>Hjólastæði starfsmanna eru undir þaki. Lýsing.</t>
  </si>
  <si>
    <t>Hjólastæði starfsmanna eru þjófavarinn.</t>
  </si>
  <si>
    <t>Þurrkherbergi eða þurrkskápar.</t>
  </si>
  <si>
    <t>Hjólapumpa fyrir starfsmenn.</t>
  </si>
  <si>
    <t>Viðgerðaraðstaða fyrir starfsmenn, verkfæri/standur/krókar.</t>
  </si>
  <si>
    <t>Hleðsla fyrir rafmagnshjól til staðar.</t>
  </si>
  <si>
    <t>Viðgerðasamningar við hjólaverkstæði.</t>
  </si>
  <si>
    <t>Vinnustaðurinn tekur þátt í „Hjólað í vinnuna“.</t>
  </si>
  <si>
    <t xml:space="preserve">Samgöngusamningar eru í boði á vinnustaðnum. Greitt fyrir að nýta vistvæna samgöngumáta. </t>
  </si>
  <si>
    <t>Aðgangur að hjóli eða fríum strætómiðum ef starfsmenn þurfa að fara á milli staða á vinnudegi.</t>
  </si>
  <si>
    <t>Aðgangur að bíl ef starfsmenn þurfa að skreppa frá á vinnutíma.</t>
  </si>
  <si>
    <t>Á vinnustaðnum eru gerðar kannanir á samgönguhegðun.</t>
  </si>
  <si>
    <t>Yfir 50% starfsmanna koma til vinnu með vistvænum hætti.</t>
  </si>
  <si>
    <t>Vottun</t>
  </si>
  <si>
    <t>Annað sem vert er að nefna og kemur ekki fram í þessum gátlista:</t>
  </si>
  <si>
    <t>Nafn vinnustaðar:</t>
  </si>
  <si>
    <t>Myndir má gjarna setja inn á næsta flipa. Sendið skjalið sem viðhengi, bæði í exel og sem pdf skjal á hjolafaerni@hjolafaerni.is</t>
  </si>
  <si>
    <t>Um hjólavottun vinnustaða</t>
  </si>
  <si>
    <t>Ávinningur</t>
  </si>
  <si>
    <t>Fyrirtæki sem njóta þess að starfsmenn nota virkar samgöngur í og úr vinnu, finna að það dregur úr þörfinni á landrými fyrir bílastæði. Á tímum efldrar umhverfisvitundar og sjálfbærni, er hvatning til hjólreiða jákvæð skilaboð frá fyrirtækjum um samfélagsábyrgð. Hjólreiðar efla lýðheilsu og draga úr mengun í umferð.</t>
  </si>
  <si>
    <t>Upphaf</t>
  </si>
  <si>
    <t>Samfélagsverkefnið Hjólum.is hefur útbúið þennan staðal. Horft var til Grænna skrefa í ríkisrekstri þegar uppbyggingin var ákveðin og stuðst var við reynslu hjólavottunar frá nágrannalöndum okkar og reynslu úr röðum íslenskra hjólreiðamanna. Hjólafærni á Íslandi sinnir utanumhaldi og afgreiðslu á hjólavottun vinnustaða.</t>
  </si>
  <si>
    <t>Fyrir hverja?</t>
  </si>
  <si>
    <t>Hvað kostar hjólavottunin?</t>
  </si>
  <si>
    <t>Öll gögn vegna hjólavottunar um hjólavænan vinnustað má finna á heimasíðunni hjolavottun.is Einnig má senda fyrirspurnir á hjolafaerni@hjolafaerni.is eða hringja í s. 864 2776</t>
  </si>
  <si>
    <t>Einfalt umsóknarferli</t>
  </si>
  <si>
    <t>Reikningsupplýsingar - kennitala fyrirtækis:</t>
  </si>
  <si>
    <t>2 af 6</t>
  </si>
  <si>
    <t>6 af 6</t>
  </si>
  <si>
    <t>2 af 4</t>
  </si>
  <si>
    <t>4 af 4</t>
  </si>
  <si>
    <t>B. liður - mest 4 stig</t>
  </si>
  <si>
    <t>A. liður - mest 6 stig</t>
  </si>
  <si>
    <t>Silfur; 50 - 74 stig</t>
  </si>
  <si>
    <t>Brons; 25 - 49 stig</t>
  </si>
  <si>
    <t>2 af 10</t>
  </si>
  <si>
    <t>Hjólastæði viðskiptavina eru í skjólsælu skýli við innganginn eða innandyra. Lýsing.</t>
  </si>
  <si>
    <t>Árlegar hjólaskoðanir í boði á hjólum starfsmanna.</t>
  </si>
  <si>
    <t>Gátlisti - Hjólavottun vinnustaða</t>
  </si>
  <si>
    <t>Stigagjöf í umsókn</t>
  </si>
  <si>
    <t>Hjól viðskiptavina</t>
  </si>
  <si>
    <t>Nánari lýsing frá umsækjanda</t>
  </si>
  <si>
    <t>Heildarumsögn vottunaraðila:</t>
  </si>
  <si>
    <t>Hjól starfsmanna</t>
  </si>
  <si>
    <t xml:space="preserve">Aðstaða fyrir starfsmenn </t>
  </si>
  <si>
    <t>Samtals</t>
  </si>
  <si>
    <t xml:space="preserve">Hámark stiga </t>
  </si>
  <si>
    <t xml:space="preserve">Hámarksfjöldi stiga í vottun </t>
  </si>
  <si>
    <t>Heildarstig umsókn</t>
  </si>
  <si>
    <t>Heildarstig vottun</t>
  </si>
  <si>
    <t>Stigagjöf vottunar</t>
  </si>
  <si>
    <t xml:space="preserve">Vinsamlega setjið myndir á þennan flipa með tilvísun í þann lið sem þær lýsa í gátlistanum. </t>
  </si>
  <si>
    <t>Hjólastæði starfsmanna eru í skjólsælu skýli við innganginn eða innandyra. Lýsing.</t>
  </si>
  <si>
    <t>Sturta og aðstaða til að skipta um föt.</t>
  </si>
  <si>
    <t>Aðstaða til að þurrka/ hengja upp yfirhafnir viðskiptavina</t>
  </si>
  <si>
    <t>Viðmið til vottunar</t>
  </si>
  <si>
    <t>Ef pumpa eða verkfæri eru til afnota fyrir viðskiptavini, er mikilvægt að það sé gert sýnilegt við hjólastæðin. Pumpa gefur eitt stig. Gætið að því að hún geti sinnt ólíkum ventlum: http://wiki.openstreetmap.org/wiki/Tag:amenity%3Dcompressed_air#Valve_types</t>
  </si>
  <si>
    <t>Mikilvægt að hér lofti vel um hið blauta. Gott er að geta lagt ofan á ofn, blauta hanska og buff.</t>
  </si>
  <si>
    <t>Rými sem tekur amk alfatnað í þurrkun fyrir 2 - 4 í senn á skömmum tíma, hreinlegt og með góðu aðgengi.</t>
  </si>
  <si>
    <t>Þetta er fyrst og fremst til að minna fólk á, hversu stuttar vegalengdir við erum flest að fara, dags daglega. Á heimasíðu Hjólafærni eru nokkrir þéttbýlisstaðir kynntir með korterskorti; http://hjolafaerni.is/samgonguhjolreidar/korterskort</t>
  </si>
  <si>
    <t>Það er til fyrirmyndar að vera með virkar samgöngur á meðal þess sem kynnt er í fræðsluerindum fyrirtækja. Hjólafærni á Íslandi býður nokkur slík erindi: http://hjolafaerni.is/thonusta/fyrirlestrar Eins má benda á Samgöngustofu, verkfræðistofur, Hjólaþjálfun og fleiri sem geta miðlað erindum um virkar og umhverfisvænar samgöngur.</t>
  </si>
  <si>
    <t>Þetta er árlegur hvatningaleikur á vegum ÍSÍ og hvetur til virkra samgangna. Til fyrirmyndar að vera með og enn betra ef öflugur starfsmaður fær það hlutverk að hvetja samstarfsmenn með í leikinn: http://www.hjoladivinnuna.is/</t>
  </si>
  <si>
    <t xml:space="preserve"> </t>
  </si>
  <si>
    <t xml:space="preserve">Annað frumkvæði </t>
  </si>
  <si>
    <t>Vettvangur</t>
  </si>
  <si>
    <t>Viðmið fyrir hjólastæði</t>
  </si>
  <si>
    <t>Íbúðarhúsnæði</t>
  </si>
  <si>
    <t xml:space="preserve">2 - 2,5 stæði fyrir hverja 100 fm af íbúðarhúsnæði. 1 stæði fyrir hvern íbúa á stúdentagörðum. </t>
  </si>
  <si>
    <t>Leikskólar</t>
  </si>
  <si>
    <t xml:space="preserve">0,4 stæði fyrir hvern starfsmann og rými þar sem hægt er að geyma hjólakerrur og sérsniðin reiðhjól. </t>
  </si>
  <si>
    <t>Grunn- og framhaldsskólar</t>
  </si>
  <si>
    <t xml:space="preserve">1 stæði fyrir hvern nemanda og 0,4 stæði fyrir hvern starfsmann. </t>
  </si>
  <si>
    <t>Háskólar</t>
  </si>
  <si>
    <t>0,4 - 0,8 stæði fyrir hvern nemanda og 0,4 stæði fyrir hvern starfsmann.</t>
  </si>
  <si>
    <t>Smásala og verslanir</t>
  </si>
  <si>
    <t xml:space="preserve">2 stæði fyrir hverja 100 fm af verslunarhúsnæði í þéttri byggð og 1 stæði fyrir hverja 100 fm í úthverfum. </t>
  </si>
  <si>
    <t>Önnur þjónusta í þéttbýli (heilsugæsla, tannlæknar o.þ.h.)</t>
  </si>
  <si>
    <t xml:space="preserve">0,3 - 0,4 stæði fyrir hverja 100 fm af starfssvæði og 0,4 stæði fyrir starfsmenn. </t>
  </si>
  <si>
    <t>Stoppistöðvar og skiptistöðvar</t>
  </si>
  <si>
    <t>1 stæði fyrir hverja 10 farþega á háannatíma (07:00 - 10:00)</t>
  </si>
  <si>
    <t>Kvikmyndahús og leikhús</t>
  </si>
  <si>
    <t xml:space="preserve">0,25 stæði fyrir hvert sæti og 0,4 stæði fyrir hvern starfsmann. </t>
  </si>
  <si>
    <t>Hótel og veitingastaðir</t>
  </si>
  <si>
    <t xml:space="preserve">1 stæði fyrir hverja 15 gesti og 0,4 stæði fyrir hvern starfsmann. </t>
  </si>
  <si>
    <t>Íþróttahús og leikvangar</t>
  </si>
  <si>
    <t xml:space="preserve">0,6 stæði fyrir hvern daglegan íþróttamann og 0,4 stæði fyrir hvern áhorfanda. </t>
  </si>
  <si>
    <t>Skrifstofur og iðnaður</t>
  </si>
  <si>
    <t xml:space="preserve">0,4 stæði fyrir hvern starfsmann. </t>
  </si>
  <si>
    <t>Afþreying ýmis konar</t>
  </si>
  <si>
    <t xml:space="preserve">1 - 4 stæði fyrir hverja 10 gesti. </t>
  </si>
  <si>
    <t>Fjöldi hjólastæða tekur mið af starfsemi vinnustaðarins</t>
  </si>
  <si>
    <t xml:space="preserve">Fjöldi hjólastæða er miðuð við starfsemi starfsstöðvarinnar. Þetta eru viðmið sem unnin voru fyrir Kaupmannahafnarborg. Í Hjólavottuninni verður miðað við að 60% sé fullt hús stiga, 4 stig, 45% gefur 3 stig, 30% gefur 2 stig og 15% gefur 1 stig. </t>
  </si>
  <si>
    <t>6 af 10</t>
  </si>
  <si>
    <t>10 af 10</t>
  </si>
  <si>
    <t>Árlega eru fyrirlestrar eða atburðir sem hvetja til hjólreiða.</t>
  </si>
  <si>
    <t>Árlega er starfsmönnum boðið á reiðhjólanámskeið</t>
  </si>
  <si>
    <t>Ýmis konar hjólanámskeið eru í boði. Það getur verið t.d. færni í samgönguhjólreiðum, keppnishjólreiðar og viðgerðarnámskeið.</t>
  </si>
  <si>
    <t>Hleðsluaðgengi fyrir rafmagnshjól</t>
  </si>
  <si>
    <t>Ef viðskiptavinir hafa aðgang að einhverjum verkfærum til hjólaviðgerða, er gott að það sé gert sýnilegt við hjólastæðin (auglýst). Við mælum með og bendum á að þetta nýtist einnig fyrir starfsmenn: Sexkantasett, lyklasett, 15mm pedalalykill, stjörnuskrúfjárn, skrúfjárn, keðjuolía, slönguviðgerðasett - felguþrælar og upphengi fyrir hjólastell.</t>
  </si>
  <si>
    <t>C. liður - mest 6 stig</t>
  </si>
  <si>
    <t xml:space="preserve">Við hjólastæði viðskiptavina er góður og eðlilegur kostur að bjóða uppá tengil fyrir hleðslu á rafmagnsreiðhjólin. </t>
  </si>
  <si>
    <t>Ef starfsmenn hafa aðgang að einhverjum verkfærum til hjólaviðgerða, er gott að það sé gert sýnilegt við hjólastæðin (auglýst). 
Við mælum með; sexkantasetti, lyklasetti, 15mm pedalalykill, stjörnuskrúfjárni, skrúfjárni, keðjuolíu, slönguviðgerðasetti - felguþrælum og upphengi fyrir hjólastellið.</t>
  </si>
  <si>
    <t xml:space="preserve">Á vorin er hvetjandi fyrir hjólreiðar í og úr vinnu að bjóða starfsmönnum fría ástandsskoðun á reiðhjólum. Skoðunin sem er eðlilegt að miða við er t.d. Síða 9 í þessum kennsluleiðbeiningum: http://vefir.mms.is/klb/hjolumognjotum_klb.pdf
Hjólafærni á Íslandi býður þjónustu Dr. Bæk á vinnustaði til að sinna ástandsskoðun. Hægt er að semja við hjólaverkstæði um móttöku reiðhjóla í skoðun eða fá starfsmenn þaðan til að koma á vinnustaðinn. </t>
  </si>
  <si>
    <t>Gull; 75 - 90 stig</t>
  </si>
  <si>
    <t>Platína; 91 - 100 stig</t>
  </si>
  <si>
    <t xml:space="preserve">Til að fá fullt hús stiga í þessum lið, gerum við ráð fyrir að 15% starfsmanna sé með aðgang að læstum skápum fyrir fatnað eða geti geymt þannig sinn fatnað að þeim finnst hann á öruggum stað á vinnutíma. </t>
  </si>
  <si>
    <t>Neðst í skjalinu kemur fram samanlagður fjöldi stiga.</t>
  </si>
  <si>
    <t>A</t>
  </si>
  <si>
    <t>A.1</t>
  </si>
  <si>
    <t>A.2</t>
  </si>
  <si>
    <t>B</t>
  </si>
  <si>
    <t>B.1</t>
  </si>
  <si>
    <t>B.2</t>
  </si>
  <si>
    <t>B.3</t>
  </si>
  <si>
    <t>C</t>
  </si>
  <si>
    <t>C.1</t>
  </si>
  <si>
    <t>C.2</t>
  </si>
  <si>
    <t>C.3</t>
  </si>
  <si>
    <t>C.4</t>
  </si>
  <si>
    <t>D. liður - mest 6 stig</t>
  </si>
  <si>
    <t>D</t>
  </si>
  <si>
    <t>D.1</t>
  </si>
  <si>
    <t>D.2</t>
  </si>
  <si>
    <t>E. liður - mest 4 stig</t>
  </si>
  <si>
    <t>E</t>
  </si>
  <si>
    <t>E.1</t>
  </si>
  <si>
    <t>E.2</t>
  </si>
  <si>
    <t>E.3</t>
  </si>
  <si>
    <t>F. liður - mest 4 stig</t>
  </si>
  <si>
    <t>F</t>
  </si>
  <si>
    <t>F.1</t>
  </si>
  <si>
    <t>G. liður - mest 6 stig</t>
  </si>
  <si>
    <t>G</t>
  </si>
  <si>
    <t>G.1</t>
  </si>
  <si>
    <t>G.2</t>
  </si>
  <si>
    <t>H. liður - mest 4 stig</t>
  </si>
  <si>
    <t>H</t>
  </si>
  <si>
    <t>H.1</t>
  </si>
  <si>
    <t>I</t>
  </si>
  <si>
    <t xml:space="preserve">I - Þjónusta </t>
  </si>
  <si>
    <t>I.1</t>
  </si>
  <si>
    <t>I.2</t>
  </si>
  <si>
    <t>I.3</t>
  </si>
  <si>
    <t>I.4</t>
  </si>
  <si>
    <t>J - Hjólreiðamenning</t>
  </si>
  <si>
    <t>J</t>
  </si>
  <si>
    <t>J.1</t>
  </si>
  <si>
    <t>J.2</t>
  </si>
  <si>
    <t>J.3</t>
  </si>
  <si>
    <t>J.4</t>
  </si>
  <si>
    <t>J.5</t>
  </si>
  <si>
    <t>J.6</t>
  </si>
  <si>
    <t>K - Jafnræði samgöngumáta</t>
  </si>
  <si>
    <t>K</t>
  </si>
  <si>
    <t>K.1</t>
  </si>
  <si>
    <t>K.2</t>
  </si>
  <si>
    <t>K.3</t>
  </si>
  <si>
    <t>K.4</t>
  </si>
  <si>
    <t xml:space="preserve">L - Stefnumótun </t>
  </si>
  <si>
    <t>L</t>
  </si>
  <si>
    <t>L.1</t>
  </si>
  <si>
    <t>L.2</t>
  </si>
  <si>
    <t>L.3</t>
  </si>
  <si>
    <t xml:space="preserve">M - Núverandi staða (könnun framkvæmd í sept/okt eða meðaltal vetur/sumar) Hjólafærni á Íslandi á dæmi um könnun sem má gjarna nota og leggja fyrir starfsmenn. Það þarf bara að óska eftir henni í tölvupósti. </t>
  </si>
  <si>
    <t>M</t>
  </si>
  <si>
    <t>M.1</t>
  </si>
  <si>
    <t>M.2</t>
  </si>
  <si>
    <t>M.3</t>
  </si>
  <si>
    <t>Hér er átt við stæði sem eru stundum nefnd gjarðarbanar, þar sem hætta er á að gjörð verði fyrir tjóni í vindi eða við annað hnjask. Það veitir hjólastellinu engan stuðning. 
Hægt að fá 2 stig. Þau stig falla út ef stig koma til í lið A.2.</t>
  </si>
  <si>
    <t xml:space="preserve">Hér viljum við sjá stönduga hjólaboga sem gott er að læsa stellinu við. Reiðhjólið á ekki að velta þó einhver vindur sé.  Hér er hægt að fá allt að 6 stigum ef fjöldinn stenst viðmið - sjá flipann "Hjólastæði - fjöldi" Tillit er tekið til eðli starfseminnar. </t>
  </si>
  <si>
    <t xml:space="preserve">Þakið þarf að skýla fyrir regni. Eins er gert ráð fyrir að hér sé virk lýsing eftir að dagsljós dvín. Gefur 2 stig. Fellur út ef liður B.3 gefur 4 stig. </t>
  </si>
  <si>
    <t xml:space="preserve">Hér gerum við ráð fyrir að viðskiptavinum sé boðið að leggja hjólinu í góðu skjóli, við innganginn eða innandyra. Lýsing þarf að vera til staðar. Gefur 4 stig. Stig í B.1 og B.2 falla út ef stig eru talin í B.3. </t>
  </si>
  <si>
    <t xml:space="preserve">Hér er átt við stæði sem eru stundum nefnd gjarðarbanar, þar sem hætta er á að gjörð verði fyrir tjóni í vindi eða við annað hnjask. Það veitir hjólastellinu engan stuðning. Hægt að fá 2 stig. Þau stig falla út ef stig koma til í lið D.2. </t>
  </si>
  <si>
    <t>Hér viljum við sjá stönduga hjólaboga sem gott er að læsa stellinu við. Reiðhjólið á ekki að velta þó einhver vindur sé.  Hér er hægt að fá allt að 6 stigum ef fjöldinn stenst viðmið - sjá flipann "Hjólastæði - fjöldi" Tillit er tekið til eðli starfseminnar.  
Stig úr lið D.1 falla út ef verður stigaskor í þessum lið.</t>
  </si>
  <si>
    <t xml:space="preserve">Miðað er við að hjólastæði séu 20 - 40 m fjarlægð frá inngangi til að skora hér 2 stig. Ekki þarf að ganga yfir bílastæði til að komast að inngangnum. Þessi stig falla út ef liður E.3 gefur 4 stig. </t>
  </si>
  <si>
    <t>Þakið þarf að skýla fyrir regni. Eins er gert ráð fyrir að hér sé virk lýsing eftir að dagsljós dvín. Hægt að fá 2 stig.  Þessi stig falla út ef liður E.3 gefur 4 stig.</t>
  </si>
  <si>
    <t>Hér gerum við ráð fyrir að starfsmönnum sé boðið að leggja hjólinu í góðu skjóli, við innganginn eða innandyra. Lýsing þarf að vera til staðar. Gefur 4 stig og stig úr liðum E.1 og E.2 falla út, séu þessi stig talin. 
Veitið því athygli að eitt bílastæði, rúmar 10 reiðhjólastæði. Því mælum við eindregið með því að amk 1 - 2 vel staðsett stæði í bílastæðahúsum séu merkt og frátekin fyrir reiðhjól starfsmanna.</t>
  </si>
  <si>
    <t xml:space="preserve">Við gerum ráð fyrir að þjófavarinn hjólastæði séu læst öðrum en starfsmönnum. Allir starfsmenn eiga að hafa aðgang með sín hjól. Fjöldi stæða er miðaður við lista í "Hjólastæði - fjöldi" þar sem tekið er tillit til eðli vinnustaðarins. </t>
  </si>
  <si>
    <t>Læstir skápar fyrir fatnað starfsmanna</t>
  </si>
  <si>
    <t>Til þess að fá fullt hús stiga í þessum lið gerum við ráð fyrir að það sé ein sturta fyrir konur og önnur fyrir karla, fyrir hverja 20 - 30 manns sem eru með samgöngusamning.</t>
  </si>
  <si>
    <t>Ef pumpa eða verkfæri eru til afnota fyrir starfsmenn, er mikilvægt að það sé gert sýnilegt við hjólastæðin. Pumpa gefur 2 stig ef hún getur sinnt ólíkum ventlum; sjá nánar lið C.1.</t>
  </si>
  <si>
    <t xml:space="preserve">Þó að framleiðendur rafmagnshjóla séu með ólíkar gerðir hleðslutengla, er gott ef fyrirtækið reyni að eignast nokkra af algengustu tenglunum sem notuð eru við hleðslu. Best ef hægt er að hlaða rafhlöðurnar á hjólunum. Annars að bjóða starfsmönnum að setja rafhlöður í samband á góðum stað. Miðað er við að hægt sé að hlaða rafmagnsreiðhjól fyrir 30% þeirra sem eru með samgöngusamning. </t>
  </si>
  <si>
    <t>Flest betri hjólaverkstæði landsins eru tilbúin að semja um einhver afsláttarkjör. Á Cycling Iceland vefnum eru öll helstu verkstæðin kynnt á aðalkorti vefsins. https://cyclingiceland.is/wp-content/uploads/2018/11/2018-web-cycling-map.pdf</t>
  </si>
  <si>
    <t>K.5</t>
  </si>
  <si>
    <t xml:space="preserve">Rafmagnsreiðhjól er á vinnustaðnum og markvisst unnið með að hvetja starfsmenn til að nota það. </t>
  </si>
  <si>
    <t xml:space="preserve">Með því að tryggja starfsmönnum aðgang að farartækjum á vegum fyrirtækisins, losar það þörf starfsmanns við að koma á eigin bíl til vinnu. </t>
  </si>
  <si>
    <t>Við notum viðmið sem unnin voru fyrir Kaupmannahafnarborg - sjá flipann Hjólastæði - fjöldi. Í Hjólavottuninni verður miðað við að 60% af þeim viðmiðum sem þar koma fram sé fullt hús stiga, 2 stig. Sömu viðmið gef einnig stig í lið A, D og F.</t>
  </si>
  <si>
    <t xml:space="preserve">Rafmagnshjól eru sérlega góður kostur að bjóða fyrir innanbæjarferðir og kemur mörgum á óvart hversu gott er að nota þau. Einnig hvetjum við vinnustaði til að koma sér upp öflugu rafmagnsnytjahjóli, sem flytur pakka og fólk. </t>
  </si>
  <si>
    <t>Vinnustaðurinn hefur sett sér samgöngustefnu sem leggur ríka áherslu á virkar samgöngur; ganga, hjóla og nota almenningssamgöngur.</t>
  </si>
  <si>
    <t xml:space="preserve">Hvernig er samgöngustefnan kynnt á vinnustaðnum? Vinsamlega sendið afrit á hjolafaerni@hjolafaerni.is af samgöngustefnunni sem viðhengi, takk. </t>
  </si>
  <si>
    <t xml:space="preserve">Vinsamlega sendið afrit af könnuninni á hjolafaerni@hjolafaerni.is og helstu niðurstöður úr henni, takk. </t>
  </si>
  <si>
    <t>Eru strætómiðar aðgengilegir starfsmönnum til einstakra nota? Er reiðhjól til staðar sem hægt er að bóka í ferðir vegna vinnunnar?</t>
  </si>
  <si>
    <t>4 af 10</t>
  </si>
  <si>
    <t>J.7</t>
  </si>
  <si>
    <t xml:space="preserve">Starfsmenn hafa fengið kynningu á "korterskorti" út frá vinnustaðnum og þekkja notkun á leiðarvali á https://map.bikecitizens.net/is-reykjavik#/!/1/1/-,-/-,- eða svipuðum vef. </t>
  </si>
  <si>
    <t>Í fundarboði vinnustaðarins er minnt á aðgengi til ykkar með strætó og sagt frá hjólastæðum.</t>
  </si>
  <si>
    <t>Þegar gestir eru boðnir á vinnustaðinn, kemur fram í boðinu hvaða strætisvagnar stoppa í nágrenninu og hvar hægt er að leggja reiðhjólum við vinnustaðinn. Miðað er við að skilaboðin séu stöðluð.</t>
  </si>
  <si>
    <t>10 - 20% starfsmanna koma til vinnu með vistvænum hætti.</t>
  </si>
  <si>
    <t>21-35% starfsmanna koma til vinnu með vistvænum hætti.</t>
  </si>
  <si>
    <t>36-50% starfsmanna koma til vinnu með vistvænum hætti.</t>
  </si>
  <si>
    <t>M.4</t>
  </si>
  <si>
    <t>Hjólavottun vinnustaða er tæki til að innleiða markvisst bætta hjólreiðamenningu. Fulltrúar fyrirtækja fylgja skýrum gátlistum og fá viðurkenningu eftir stigagjöf: platínu, gull, silfur eða brons. Með þessum hætti hvetur vottunin vinnustaði til að bæta aðbúnað fyrir bæði viðskiptavini og starfsmenn sem leiðir til þess að fleiri velji umhverfisvæna og heilbrigða ferðamáta í daglegu lífi.</t>
  </si>
  <si>
    <t>Öll fyrirtæki og stofnanir geta sótt um hjólavottun. Sama af hvaða stærð þau eru og hvar þau eru stödd á landinu. Hjólavottun fer einkar vel með samgöngustefnum fyrirtækja.</t>
  </si>
  <si>
    <t xml:space="preserve">1. Vinnustaður skipar tengilið fyrir Hjólavottunina og teymi sem tryggir innleiðingu.                               
2. Vinnustaður stefnir á að ná sem hæstu skori í hverjum lið gátlistans. Gott er að hafa myndir til staðfestingar á aðbúnaði í hverjum lið.  Mælt er með því að vinnustaðir deili reynslu sín á milli og létti sér þannig verkið, t.d. vinnustaðir sem deila húsnæði, eru nágrannar eða svipaðir að eðli/stærð. 
3. Tengiliður vinnustaðar sendir útfylltan gátlista ásamt umsókn til hjolafaerni@hjolafaerni.is.
4. Verkefnisstjóri Hjólafærni yfirfer innsendan gátlista, heimsækir vinnustað og metur hvort aðgerðir séu fullnægjandi. Vinnustaður fær gátlistann til baka með athugasemdum og hefur þá nokkurn tíma til úrbóta. Loks rýnir Hjólafærni úrbæturnar svo hægt sé að ljúka vottuninni.  
5. Vinnustaður fær afhent viðurkenningaskjal um að vottun hafi verið náð. 
6. Útgefin viðurkenning gildir í tvö ár. </t>
  </si>
  <si>
    <t xml:space="preserve">Tengiliður vinnustaðarins fyllir út gátlistann og sendir á hjolafaerni@hjolafaerni.is Niðurstaðan veitir ýmist brons, silfur, gull eða platínu. Eftir að umsóknin hefur verið sent inn til Hjólafærni, er hún yfirfarin og vinnustaðurinn heimsóttur til að staðfesta aðbúnað og veitt ráðgjöf til úrbóta. Einnig fær vinnustaðurinn útfyllta skýrslu sem byggir á úttekt hjólavottunarinnar. Hjólafærni á Íslandi sendir skjal með viðurkenningu á vottuninni Hjólavænn vinnustaður til upphengingar á vinnustaðnum. Auk þessa mun lógó vinnustaðarins verða birt á heimasíðunni www.hjolavottun.is þar sem allir Hjólavænir vinnustaðir verða kynntir. </t>
  </si>
  <si>
    <t>Fjöldi starfsmanna á vinnslustöð /sviði/útibúi</t>
  </si>
  <si>
    <t>Nafn þess sem gerir úttektina:</t>
  </si>
  <si>
    <t>Símanúmer tengiliðs:</t>
  </si>
  <si>
    <t>Netfang tengiliðs:</t>
  </si>
  <si>
    <t xml:space="preserve">Miðað er við að hjólastæði séu í allt að 40 m fjarlægð frá inngangi til að skora hér 2 stig. Ekki þarf að ganga yfir bílastæði til að komast að inngangnum. Fellur út ef liður B.3 gefur 4 stig. </t>
  </si>
  <si>
    <t>ath. skoða Hjólastæði - fjöldi</t>
  </si>
  <si>
    <t>Við hvetjum alla vinnustaði til að bjóða starfsmönnum samgöngusamninga. Þeir eru kynntir á heimasíðu Landssamtaka hjólreiðamanna http://lhm.is/lhm/skjol/879-samgongusamningar
Samkvæmt reglum skattstjóra má greiða starfsmönnum allt að 8.000 kr (1. jan 2019) mánaðarlega án þess að það séu skattskyld hlunnindi, séu 80% ferða launþega til og frá vinnu, farnar með almenningssamgöngum eða notaður vistvænn samgöngumáti (ganga eða hjól) frá heimili að vinnustað. Einnig má gera 40% samninga. Sjá kaflann um Samgöngugreiðslur á síðu skattsins - https://www.rsk.is/einstaklingar/tekjur-og-fradraettir/skattmat/</t>
  </si>
  <si>
    <t xml:space="preserve">Á vinnustaðnum er eitthvað gert sem er til fyrirmyndar og öðrum til eftirbreytni og snýr að virkum samgöngum. Því hefur verið deilt með öðrum eða í bígerð að svo verði. Gæti t.d. verið notkun á nytjahjólum í starfi vinnustaðarins, markvisst átak í að kynna starfsmönnum rafmagnsreiðhjól,  heilsuskráning starfsmanna (heilsufarsmælingar, boðin læknisskoðun), lán fyrir reiðhjólakaupum og fleira. Getur gefið allt að 4 stig - þá koma 2 stig inn undir heildarmat í vottuninni. </t>
  </si>
  <si>
    <t xml:space="preserve">Á "Gráum dögum" er viðbúið að svifryksmengun á Höfuðborgarsvæðinu sé yfir heilbrigðismörkum. Strætó gefur frítt í strætó gegn því að notendur séu með appið í símanum og framvísi því við innstig. Á Gráum dögum ættu starfsmenn að njóta einhvers sveigjanleika með komu til vinnu. Einnig ættu þeir að vera undirbúnir fyrir að sameinast í bíla, ganga eða hjóla til vinnu. Gera það sem þarf til að draga úr svifryksmengun í borginni. </t>
  </si>
  <si>
    <t xml:space="preserve">Er til viðbragðsáætlun fyrir "Gráa daga" og er hugað vel að hreinsun og aðgengi að vinnustaðnum fyrir gangandi og hjólandi á veturna. </t>
  </si>
  <si>
    <t>Gátlisti frá 4. mars 2020</t>
  </si>
  <si>
    <r>
      <t xml:space="preserve">Alla jafna er aðeins gert ráð fyrir einni úttektarheimsókn og er hún gerð eftir að umsókn hefur verið send til Hjólafærni. Umfram heimsóknir kosta 12.000 kr.                                                                                                                                                                                   </t>
    </r>
    <r>
      <rPr>
        <b/>
        <sz val="14"/>
        <color theme="1"/>
        <rFont val="Calibri"/>
        <family val="2"/>
        <scheme val="minor"/>
      </rPr>
      <t>Verð fyrir eina starfsstöð:</t>
    </r>
    <r>
      <rPr>
        <sz val="14"/>
        <color theme="1"/>
        <rFont val="Calibri"/>
        <family val="2"/>
        <scheme val="minor"/>
      </rPr>
      <t xml:space="preserve">
Fyrirtæki með 30 eða færri starfsmenn, greiða 20.520 kr.
Fyrirtæki með fleiri en 30 starfsmenn, greiða 31.920 kr.
</t>
    </r>
    <r>
      <rPr>
        <b/>
        <sz val="14"/>
        <color theme="1"/>
        <rFont val="Calibri"/>
        <family val="2"/>
        <scheme val="minor"/>
      </rPr>
      <t>Verð vegna fleiri starfsstöðva:</t>
    </r>
    <r>
      <rPr>
        <sz val="14"/>
        <color theme="1"/>
        <rFont val="Calibri"/>
        <family val="2"/>
        <scheme val="minor"/>
      </rPr>
      <t xml:space="preserve">
10.000 per starfsstöð (án úttektar)
</t>
    </r>
    <r>
      <rPr>
        <b/>
        <sz val="14"/>
        <color theme="1"/>
        <rFont val="Calibri"/>
        <family val="2"/>
        <scheme val="minor"/>
      </rPr>
      <t>Hver útgefin vottun gildir í 2 ár frá útgáfudegi.                                                                                                                                            Eingöngu er hægt að endurnýja vottunina ef vinnustaðurinn hefur bætt sig, farið úr bronsi í silfur, silfri í gull eða hefur þegar náð Gull vottun.</t>
    </r>
    <r>
      <rPr>
        <sz val="14"/>
        <color theme="1"/>
        <rFont val="Calibri"/>
        <family val="2"/>
        <scheme val="minor"/>
      </rPr>
      <t xml:space="preserve">                                                                                                                                                                                          24% virðisaukaskattur leggst ofan á þessi verð.</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</si>
</sst>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4"/>
      <color rgb="FF000000"/>
      <name val="Calibri"/>
      <family val="2"/>
    </font>
    <font>
      <sz val="12"/>
      <color theme="1"/>
      <name val="Calibri"/>
      <family val="2"/>
      <scheme val="minor"/>
    </font>
    <font>
      <sz val="14"/>
      <color theme="1"/>
      <name val="Calibri"/>
      <family val="2"/>
      <scheme val="minor"/>
    </font>
    <font>
      <sz val="14"/>
      <name val="Calibri"/>
      <family val="2"/>
      <scheme val="minor"/>
    </font>
    <font>
      <sz val="14"/>
      <color theme="1"/>
      <name val="Calibri"/>
      <family val="2"/>
    </font>
    <font>
      <sz val="14"/>
      <color rgb="FF000000"/>
      <name val="Calibri"/>
      <family val="2"/>
    </font>
    <font>
      <b/>
      <sz val="14"/>
      <color theme="1"/>
      <name val="Calibri"/>
      <family val="2"/>
      <scheme val="minor"/>
    </font>
    <font>
      <sz val="8"/>
      <name val="Calibri"/>
      <family val="2"/>
      <scheme val="minor"/>
    </font>
    <font>
      <b/>
      <sz val="12"/>
      <name val="Calibri"/>
      <family val="2"/>
    </font>
    <font>
      <sz val="12"/>
      <name val="Calibri"/>
      <family val="2"/>
    </font>
    <font>
      <sz val="12"/>
      <color theme="1"/>
      <name val="Calibri"/>
      <family val="2"/>
    </font>
    <font>
      <sz val="12"/>
      <color rgb="FF000000"/>
      <name val="Calibri"/>
      <family val="2"/>
    </font>
    <font>
      <sz val="12"/>
      <name val="Calibri"/>
      <family val="2"/>
    </font>
    <font>
      <b/>
      <sz val="12"/>
      <name val="Calibri"/>
      <family val="2"/>
    </font>
    <font>
      <b/>
      <sz val="11"/>
      <name val="Calibri"/>
      <family val="2"/>
      <charset val="1"/>
    </font>
    <font>
      <b/>
      <sz val="36"/>
      <name val="Calibri"/>
      <family val="2"/>
    </font>
    <font>
      <b/>
      <sz val="16"/>
      <color theme="1"/>
      <name val="Calibri"/>
      <family val="2"/>
      <scheme val="minor"/>
    </font>
    <font>
      <b/>
      <sz val="12"/>
      <name val="Calibri"/>
      <family val="2"/>
      <charset val="1"/>
    </font>
  </fonts>
  <fills count="11">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79998168889431442"/>
        <bgColor rgb="FFFFFF99"/>
      </patternFill>
    </fill>
    <fill>
      <patternFill patternType="solid">
        <fgColor theme="1"/>
        <bgColor indexed="64"/>
      </patternFill>
    </fill>
  </fills>
  <borders count="4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bottom/>
      <diagonal/>
    </border>
    <border>
      <left/>
      <right style="medium">
        <color auto="1"/>
      </right>
      <top/>
      <bottom style="thin">
        <color indexed="64"/>
      </bottom>
      <diagonal/>
    </border>
    <border>
      <left style="medium">
        <color auto="1"/>
      </left>
      <right style="medium">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auto="1"/>
      </bottom>
      <diagonal/>
    </border>
    <border>
      <left/>
      <right style="medium">
        <color indexed="64"/>
      </right>
      <top style="medium">
        <color indexed="64"/>
      </top>
      <bottom style="medium">
        <color auto="1"/>
      </bottom>
      <diagonal/>
    </border>
    <border>
      <left/>
      <right/>
      <top style="thin">
        <color auto="1"/>
      </top>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indexed="64"/>
      </right>
      <top style="thin">
        <color auto="1"/>
      </top>
      <bottom style="thin">
        <color auto="1"/>
      </bottom>
      <diagonal/>
    </border>
    <border>
      <left style="thin">
        <color auto="1"/>
      </left>
      <right/>
      <top style="thin">
        <color auto="1"/>
      </top>
      <bottom/>
      <diagonal/>
    </border>
    <border>
      <left/>
      <right style="medium">
        <color auto="1"/>
      </right>
      <top style="thin">
        <color auto="1"/>
      </top>
      <bottom/>
      <diagonal/>
    </border>
    <border>
      <left style="thin">
        <color auto="1"/>
      </left>
      <right/>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medium">
        <color auto="1"/>
      </right>
      <top style="thin">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top/>
      <bottom style="thin">
        <color auto="1"/>
      </bottom>
      <diagonal/>
    </border>
    <border>
      <left style="medium">
        <color auto="1"/>
      </left>
      <right/>
      <top style="medium">
        <color indexed="64"/>
      </top>
      <bottom/>
      <diagonal/>
    </border>
    <border>
      <left/>
      <right style="medium">
        <color indexed="64"/>
      </right>
      <top style="medium">
        <color indexed="64"/>
      </top>
      <bottom/>
      <diagonal/>
    </border>
    <border>
      <left style="thin">
        <color auto="1"/>
      </left>
      <right/>
      <top/>
      <bottom/>
      <diagonal/>
    </border>
    <border>
      <left style="medium">
        <color auto="1"/>
      </left>
      <right style="medium">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style="medium">
        <color auto="1"/>
      </top>
      <bottom/>
      <diagonal/>
    </border>
    <border>
      <left style="medium">
        <color indexed="64"/>
      </left>
      <right style="thin">
        <color auto="1"/>
      </right>
      <top/>
      <bottom style="thin">
        <color auto="1"/>
      </bottom>
      <diagonal/>
    </border>
  </borders>
  <cellStyleXfs count="1">
    <xf numFmtId="0" fontId="0" fillId="0" borderId="0"/>
  </cellStyleXfs>
  <cellXfs count="149">
    <xf numFmtId="0" fontId="0" fillId="0" borderId="0" xfId="0"/>
    <xf numFmtId="0" fontId="5" fillId="2" borderId="1" xfId="0" applyFont="1" applyFill="1" applyBorder="1" applyAlignment="1">
      <alignment vertical="center" wrapText="1"/>
    </xf>
    <xf numFmtId="0" fontId="5" fillId="2" borderId="2" xfId="0" applyFont="1" applyFill="1" applyBorder="1" applyAlignment="1">
      <alignment vertical="center" wrapText="1"/>
    </xf>
    <xf numFmtId="0" fontId="1" fillId="2" borderId="1" xfId="0" applyFont="1" applyFill="1" applyBorder="1" applyAlignment="1">
      <alignment horizontal="justify" vertical="center"/>
    </xf>
    <xf numFmtId="0" fontId="4" fillId="2" borderId="1" xfId="0" applyFont="1" applyFill="1" applyBorder="1" applyAlignment="1">
      <alignment vertical="center" wrapText="1"/>
    </xf>
    <xf numFmtId="0" fontId="3" fillId="2" borderId="1"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11" xfId="0" applyFont="1" applyFill="1" applyBorder="1" applyAlignment="1">
      <alignment vertical="center" wrapText="1"/>
    </xf>
    <xf numFmtId="0" fontId="3" fillId="2" borderId="2" xfId="0" applyFont="1" applyFill="1" applyBorder="1" applyAlignment="1">
      <alignment vertical="center" wrapText="1"/>
    </xf>
    <xf numFmtId="0" fontId="3" fillId="0" borderId="0" xfId="0" applyFont="1"/>
    <xf numFmtId="0" fontId="6" fillId="2" borderId="1" xfId="0" applyFont="1" applyFill="1" applyBorder="1" applyAlignment="1">
      <alignment vertical="center" wrapText="1"/>
    </xf>
    <xf numFmtId="0" fontId="10" fillId="4" borderId="3" xfId="0" applyFont="1" applyFill="1" applyBorder="1" applyAlignment="1">
      <alignment wrapText="1"/>
    </xf>
    <xf numFmtId="0" fontId="10" fillId="0" borderId="3" xfId="0" applyFont="1" applyBorder="1" applyAlignment="1">
      <alignment wrapText="1"/>
    </xf>
    <xf numFmtId="0" fontId="10" fillId="4" borderId="16" xfId="0" applyFont="1" applyFill="1" applyBorder="1" applyAlignment="1">
      <alignment wrapText="1"/>
    </xf>
    <xf numFmtId="0" fontId="10" fillId="0" borderId="16" xfId="0" applyFont="1" applyBorder="1" applyAlignment="1">
      <alignment wrapText="1"/>
    </xf>
    <xf numFmtId="0" fontId="0" fillId="0" borderId="0" xfId="0" applyAlignment="1">
      <alignment wrapText="1"/>
    </xf>
    <xf numFmtId="0" fontId="2" fillId="0" borderId="0" xfId="0" applyFont="1" applyAlignment="1">
      <alignment wrapText="1"/>
    </xf>
    <xf numFmtId="0" fontId="0" fillId="0" borderId="13" xfId="0" applyBorder="1" applyAlignment="1">
      <alignment horizontal="center" wrapText="1"/>
    </xf>
    <xf numFmtId="0" fontId="13" fillId="4" borderId="3" xfId="0" applyFont="1" applyFill="1" applyBorder="1" applyAlignment="1">
      <alignment horizontal="center" wrapText="1"/>
    </xf>
    <xf numFmtId="0" fontId="13" fillId="7" borderId="3" xfId="0" applyFont="1" applyFill="1" applyBorder="1" applyAlignment="1">
      <alignment horizontal="center" wrapText="1"/>
    </xf>
    <xf numFmtId="0" fontId="11" fillId="8" borderId="10" xfId="0" applyFont="1" applyFill="1" applyBorder="1" applyAlignment="1">
      <alignment wrapText="1"/>
    </xf>
    <xf numFmtId="0" fontId="10" fillId="8" borderId="3" xfId="0" applyFont="1" applyFill="1" applyBorder="1" applyAlignment="1">
      <alignment horizontal="center" wrapText="1"/>
    </xf>
    <xf numFmtId="0" fontId="11" fillId="8" borderId="17" xfId="0" applyFont="1" applyFill="1" applyBorder="1" applyAlignment="1">
      <alignment wrapText="1"/>
    </xf>
    <xf numFmtId="0" fontId="10" fillId="0" borderId="29" xfId="0" applyFont="1" applyBorder="1" applyAlignment="1">
      <alignment wrapText="1"/>
    </xf>
    <xf numFmtId="0" fontId="11" fillId="8" borderId="30" xfId="0" applyFont="1" applyFill="1" applyBorder="1" applyAlignment="1">
      <alignment wrapText="1"/>
    </xf>
    <xf numFmtId="0" fontId="9" fillId="3" borderId="32" xfId="0" applyFont="1" applyFill="1" applyBorder="1" applyAlignment="1">
      <alignment wrapText="1"/>
    </xf>
    <xf numFmtId="0" fontId="15" fillId="9" borderId="33" xfId="0" applyFont="1" applyFill="1" applyBorder="1" applyAlignment="1">
      <alignment vertical="center" wrapText="1"/>
    </xf>
    <xf numFmtId="0" fontId="9" fillId="8" borderId="34" xfId="0" applyFont="1" applyFill="1" applyBorder="1" applyAlignment="1">
      <alignment vertical="center" wrapText="1"/>
    </xf>
    <xf numFmtId="0" fontId="9" fillId="3" borderId="18" xfId="0" applyFont="1" applyFill="1" applyBorder="1" applyAlignment="1">
      <alignment horizontal="center" vertical="center" wrapText="1"/>
    </xf>
    <xf numFmtId="0" fontId="9" fillId="7" borderId="9" xfId="0" applyFont="1" applyFill="1" applyBorder="1" applyAlignment="1">
      <alignment vertical="top" wrapText="1"/>
    </xf>
    <xf numFmtId="0" fontId="9" fillId="8" borderId="19" xfId="0" applyFont="1" applyFill="1" applyBorder="1" applyAlignment="1">
      <alignment vertical="top" wrapText="1"/>
    </xf>
    <xf numFmtId="0" fontId="11" fillId="8" borderId="41" xfId="0" applyFont="1" applyFill="1" applyBorder="1" applyAlignment="1">
      <alignment wrapText="1"/>
    </xf>
    <xf numFmtId="0" fontId="3" fillId="0" borderId="0" xfId="0" applyFont="1" applyAlignment="1">
      <alignment wrapText="1"/>
    </xf>
    <xf numFmtId="0" fontId="3" fillId="0" borderId="42" xfId="0" applyFont="1" applyBorder="1" applyAlignment="1">
      <alignment wrapText="1"/>
    </xf>
    <xf numFmtId="0" fontId="3" fillId="0" borderId="10" xfId="0" applyFont="1" applyBorder="1" applyAlignment="1">
      <alignment wrapText="1"/>
    </xf>
    <xf numFmtId="0" fontId="3" fillId="0" borderId="42" xfId="0" applyFont="1" applyBorder="1"/>
    <xf numFmtId="0" fontId="3" fillId="0" borderId="43" xfId="0" applyFont="1" applyBorder="1" applyAlignment="1">
      <alignment wrapText="1"/>
    </xf>
    <xf numFmtId="0" fontId="3" fillId="0" borderId="17" xfId="0" applyFont="1" applyBorder="1" applyAlignment="1">
      <alignment wrapText="1"/>
    </xf>
    <xf numFmtId="0" fontId="10" fillId="4" borderId="40" xfId="0" applyFont="1" applyFill="1" applyBorder="1" applyAlignment="1">
      <alignment wrapText="1"/>
    </xf>
    <xf numFmtId="0" fontId="10" fillId="0" borderId="3" xfId="0" applyFont="1" applyBorder="1" applyAlignment="1">
      <alignment horizontal="center" wrapText="1"/>
    </xf>
    <xf numFmtId="0" fontId="10" fillId="0" borderId="29" xfId="0" applyFont="1" applyBorder="1" applyAlignment="1">
      <alignment horizontal="center" wrapText="1"/>
    </xf>
    <xf numFmtId="0" fontId="10" fillId="0" borderId="16" xfId="0" applyFont="1" applyBorder="1" applyAlignment="1">
      <alignment horizontal="center" wrapText="1"/>
    </xf>
    <xf numFmtId="0" fontId="10" fillId="0" borderId="40" xfId="0" applyFont="1" applyBorder="1" applyAlignment="1">
      <alignment wrapText="1"/>
    </xf>
    <xf numFmtId="0" fontId="1" fillId="2" borderId="2" xfId="0" applyFont="1" applyFill="1" applyBorder="1" applyAlignment="1">
      <alignment horizontal="justify" vertical="center"/>
    </xf>
    <xf numFmtId="0" fontId="0" fillId="0" borderId="3" xfId="0" applyBorder="1"/>
    <xf numFmtId="0" fontId="9" fillId="0" borderId="0" xfId="0" applyFont="1" applyAlignment="1">
      <alignment vertical="top" wrapText="1"/>
    </xf>
    <xf numFmtId="0" fontId="10" fillId="7" borderId="3" xfId="0" applyFont="1" applyFill="1" applyBorder="1" applyAlignment="1">
      <alignment horizontal="center" wrapText="1"/>
    </xf>
    <xf numFmtId="0" fontId="10" fillId="7" borderId="16" xfId="0" applyFont="1" applyFill="1" applyBorder="1" applyAlignment="1">
      <alignment horizontal="center" wrapText="1"/>
    </xf>
    <xf numFmtId="0" fontId="0" fillId="0" borderId="8" xfId="0" applyBorder="1" applyAlignment="1">
      <alignment horizontal="center" wrapText="1"/>
    </xf>
    <xf numFmtId="0" fontId="13" fillId="0" borderId="3" xfId="0" applyFont="1" applyBorder="1" applyAlignment="1">
      <alignment horizontal="center" wrapText="1"/>
    </xf>
    <xf numFmtId="0" fontId="10" fillId="4" borderId="3" xfId="0" applyFont="1" applyFill="1" applyBorder="1" applyAlignment="1">
      <alignment horizontal="center" wrapText="1"/>
    </xf>
    <xf numFmtId="0" fontId="10" fillId="4" borderId="40" xfId="0" applyFont="1" applyFill="1" applyBorder="1" applyAlignment="1">
      <alignment horizontal="center" wrapText="1"/>
    </xf>
    <xf numFmtId="0" fontId="13" fillId="7" borderId="40" xfId="0" applyFont="1" applyFill="1" applyBorder="1" applyAlignment="1">
      <alignment horizontal="center" wrapText="1"/>
    </xf>
    <xf numFmtId="0" fontId="10" fillId="4" borderId="16" xfId="0" applyFont="1" applyFill="1" applyBorder="1" applyAlignment="1">
      <alignment horizontal="center" wrapText="1"/>
    </xf>
    <xf numFmtId="0" fontId="13" fillId="7" borderId="16" xfId="0" applyFont="1" applyFill="1" applyBorder="1" applyAlignment="1">
      <alignment horizontal="center" wrapText="1"/>
    </xf>
    <xf numFmtId="0" fontId="10" fillId="8" borderId="16" xfId="0" applyFont="1" applyFill="1" applyBorder="1" applyAlignment="1">
      <alignment horizontal="center" wrapText="1"/>
    </xf>
    <xf numFmtId="0" fontId="0" fillId="10" borderId="1" xfId="0" applyFill="1" applyBorder="1" applyAlignment="1">
      <alignment horizontal="center" wrapText="1"/>
    </xf>
    <xf numFmtId="0" fontId="0" fillId="0" borderId="7" xfId="0" applyBorder="1" applyAlignment="1">
      <alignment horizontal="center" wrapText="1"/>
    </xf>
    <xf numFmtId="0" fontId="9" fillId="3" borderId="33" xfId="0" applyFont="1" applyFill="1" applyBorder="1" applyAlignment="1">
      <alignment horizontal="center" wrapText="1"/>
    </xf>
    <xf numFmtId="0" fontId="9" fillId="7" borderId="33" xfId="0" applyFont="1" applyFill="1" applyBorder="1" applyAlignment="1">
      <alignment horizontal="center" wrapText="1"/>
    </xf>
    <xf numFmtId="0" fontId="9" fillId="8" borderId="33" xfId="0" applyFont="1" applyFill="1" applyBorder="1" applyAlignment="1">
      <alignment horizontal="center" wrapText="1"/>
    </xf>
    <xf numFmtId="0" fontId="0" fillId="0" borderId="31" xfId="0" applyBorder="1" applyAlignment="1">
      <alignment horizontal="center" wrapText="1"/>
    </xf>
    <xf numFmtId="0" fontId="13" fillId="4" borderId="16" xfId="0" applyFont="1" applyFill="1" applyBorder="1" applyAlignment="1">
      <alignment horizontal="center" wrapText="1"/>
    </xf>
    <xf numFmtId="0" fontId="13" fillId="7" borderId="33" xfId="0" applyFont="1" applyFill="1" applyBorder="1" applyAlignment="1">
      <alignment horizontal="center" wrapText="1"/>
    </xf>
    <xf numFmtId="0" fontId="13" fillId="8" borderId="33" xfId="0" applyFont="1" applyFill="1" applyBorder="1" applyAlignment="1">
      <alignment horizontal="center" wrapText="1"/>
    </xf>
    <xf numFmtId="0" fontId="0" fillId="0" borderId="2" xfId="0" applyBorder="1" applyAlignment="1">
      <alignment horizontal="center" wrapText="1"/>
    </xf>
    <xf numFmtId="0" fontId="13" fillId="7" borderId="29" xfId="0" applyFont="1" applyFill="1" applyBorder="1" applyAlignment="1">
      <alignment horizontal="center" wrapText="1"/>
    </xf>
    <xf numFmtId="0" fontId="10" fillId="8" borderId="29" xfId="0" applyFont="1" applyFill="1" applyBorder="1" applyAlignment="1">
      <alignment horizontal="center" wrapText="1"/>
    </xf>
    <xf numFmtId="0" fontId="13" fillId="0" borderId="16" xfId="0" applyFont="1" applyBorder="1" applyAlignment="1">
      <alignment horizontal="center" wrapText="1"/>
    </xf>
    <xf numFmtId="0" fontId="10" fillId="0" borderId="40" xfId="0" applyFont="1" applyBorder="1" applyAlignment="1">
      <alignment horizontal="center" wrapText="1"/>
    </xf>
    <xf numFmtId="0" fontId="10" fillId="8" borderId="40" xfId="0" applyFont="1" applyFill="1" applyBorder="1" applyAlignment="1">
      <alignment horizontal="center" wrapText="1"/>
    </xf>
    <xf numFmtId="0" fontId="13" fillId="0" borderId="29" xfId="0" applyFont="1" applyBorder="1" applyAlignment="1">
      <alignment horizontal="center" wrapText="1"/>
    </xf>
    <xf numFmtId="0" fontId="9" fillId="3" borderId="33" xfId="0" applyFont="1" applyFill="1" applyBorder="1" applyAlignment="1">
      <alignment horizontal="center" vertical="center" wrapText="1"/>
    </xf>
    <xf numFmtId="0" fontId="9" fillId="7" borderId="33" xfId="0" applyFont="1" applyFill="1" applyBorder="1" applyAlignment="1">
      <alignment horizontal="center" vertical="center" wrapText="1"/>
    </xf>
    <xf numFmtId="0" fontId="9" fillId="8" borderId="33"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0" fillId="0" borderId="0" xfId="0" applyAlignment="1">
      <alignment horizontal="center" wrapText="1"/>
    </xf>
    <xf numFmtId="0" fontId="9" fillId="3" borderId="29" xfId="0" applyFont="1" applyFill="1" applyBorder="1" applyAlignment="1">
      <alignment horizontal="center" wrapText="1"/>
    </xf>
    <xf numFmtId="0" fontId="18" fillId="7" borderId="29" xfId="0" applyFont="1" applyFill="1" applyBorder="1" applyAlignment="1">
      <alignment horizontal="center" wrapText="1"/>
    </xf>
    <xf numFmtId="0" fontId="18" fillId="9" borderId="29" xfId="0" applyFont="1" applyFill="1" applyBorder="1" applyAlignment="1">
      <alignment wrapText="1"/>
    </xf>
    <xf numFmtId="0" fontId="9" fillId="8" borderId="29" xfId="0" applyFont="1" applyFill="1" applyBorder="1" applyAlignment="1">
      <alignment horizontal="center" wrapText="1"/>
    </xf>
    <xf numFmtId="0" fontId="13" fillId="4" borderId="29" xfId="0" applyFont="1" applyFill="1" applyBorder="1" applyAlignment="1">
      <alignment wrapText="1"/>
    </xf>
    <xf numFmtId="0" fontId="13" fillId="4" borderId="29" xfId="0" applyFont="1" applyFill="1" applyBorder="1" applyAlignment="1">
      <alignment horizontal="center" wrapText="1"/>
    </xf>
    <xf numFmtId="0" fontId="15" fillId="7" borderId="15" xfId="0" applyFont="1" applyFill="1" applyBorder="1" applyAlignment="1">
      <alignment horizontal="center" wrapText="1"/>
    </xf>
    <xf numFmtId="0" fontId="9" fillId="0" borderId="10" xfId="0" applyFont="1" applyBorder="1" applyAlignment="1">
      <alignment vertical="top" wrapText="1"/>
    </xf>
    <xf numFmtId="0" fontId="9" fillId="8" borderId="30" xfId="0" applyFont="1" applyFill="1" applyBorder="1" applyAlignment="1">
      <alignment wrapText="1"/>
    </xf>
    <xf numFmtId="0" fontId="9" fillId="3" borderId="16" xfId="0" applyFont="1" applyFill="1" applyBorder="1" applyAlignment="1">
      <alignment horizontal="center" wrapText="1"/>
    </xf>
    <xf numFmtId="0" fontId="15" fillId="7" borderId="16" xfId="0" applyFont="1" applyFill="1" applyBorder="1" applyAlignment="1">
      <alignment horizontal="center" wrapText="1"/>
    </xf>
    <xf numFmtId="0" fontId="15" fillId="9" borderId="16" xfId="0" applyFont="1" applyFill="1" applyBorder="1" applyAlignment="1">
      <alignment vertical="center" wrapText="1"/>
    </xf>
    <xf numFmtId="0" fontId="15" fillId="8" borderId="16" xfId="0" applyFont="1" applyFill="1" applyBorder="1" applyAlignment="1">
      <alignment horizontal="center" wrapText="1"/>
    </xf>
    <xf numFmtId="0" fontId="9" fillId="8" borderId="17" xfId="0" applyFont="1" applyFill="1" applyBorder="1" applyAlignment="1">
      <alignment vertical="center" wrapText="1"/>
    </xf>
    <xf numFmtId="0" fontId="9" fillId="0" borderId="17" xfId="0" applyFont="1" applyBorder="1" applyAlignment="1">
      <alignment vertical="top" wrapText="1"/>
    </xf>
    <xf numFmtId="0" fontId="9" fillId="0" borderId="42" xfId="0" applyFont="1" applyBorder="1" applyAlignment="1">
      <alignment horizontal="left" vertical="top" wrapText="1"/>
    </xf>
    <xf numFmtId="0" fontId="9" fillId="0" borderId="3" xfId="0" applyFont="1" applyBorder="1" applyAlignment="1">
      <alignment horizontal="left" vertical="top" wrapText="1"/>
    </xf>
    <xf numFmtId="0" fontId="9" fillId="0" borderId="43" xfId="0" applyFont="1" applyBorder="1" applyAlignment="1">
      <alignment horizontal="left" vertical="top" wrapText="1"/>
    </xf>
    <xf numFmtId="0" fontId="9" fillId="0" borderId="16" xfId="0" applyFont="1" applyBorder="1" applyAlignment="1">
      <alignment horizontal="left" vertical="top" wrapText="1"/>
    </xf>
    <xf numFmtId="0" fontId="9" fillId="0" borderId="45"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45" xfId="0" applyBorder="1" applyAlignment="1">
      <alignment horizontal="center" wrapText="1"/>
    </xf>
    <xf numFmtId="0" fontId="0" fillId="0" borderId="43" xfId="0" applyBorder="1" applyAlignment="1">
      <alignment horizontal="center" wrapText="1"/>
    </xf>
    <xf numFmtId="0" fontId="0" fillId="0" borderId="39" xfId="0" applyBorder="1" applyAlignment="1">
      <alignment horizontal="center" wrapText="1"/>
    </xf>
    <xf numFmtId="0" fontId="0" fillId="0" borderId="11" xfId="0" applyBorder="1" applyAlignment="1">
      <alignment horizontal="center" wrapText="1"/>
    </xf>
    <xf numFmtId="0" fontId="0" fillId="0" borderId="13" xfId="0" applyBorder="1" applyAlignment="1">
      <alignment horizontal="center" wrapText="1"/>
    </xf>
    <xf numFmtId="0" fontId="16" fillId="0" borderId="36"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37" xfId="0" applyFont="1" applyBorder="1" applyAlignment="1">
      <alignment horizontal="center" vertical="center" wrapText="1"/>
    </xf>
    <xf numFmtId="0" fontId="9" fillId="0" borderId="10" xfId="0" applyFont="1" applyBorder="1" applyAlignment="1">
      <alignment horizontal="left" vertical="top" wrapText="1"/>
    </xf>
    <xf numFmtId="0" fontId="10" fillId="10" borderId="18" xfId="0" applyFont="1" applyFill="1" applyBorder="1" applyAlignment="1">
      <alignment horizontal="center" wrapText="1"/>
    </xf>
    <xf numFmtId="0" fontId="10" fillId="10" borderId="9" xfId="0" applyFont="1" applyFill="1" applyBorder="1" applyAlignment="1">
      <alignment horizontal="center" wrapText="1"/>
    </xf>
    <xf numFmtId="0" fontId="10" fillId="10" borderId="19" xfId="0" applyFont="1" applyFill="1" applyBorder="1" applyAlignment="1">
      <alignment horizontal="center" wrapText="1"/>
    </xf>
    <xf numFmtId="0" fontId="9" fillId="3" borderId="0" xfId="0" applyFont="1" applyFill="1" applyAlignment="1">
      <alignment horizontal="left" wrapText="1"/>
    </xf>
    <xf numFmtId="0" fontId="9" fillId="3" borderId="4" xfId="0" applyFont="1" applyFill="1" applyBorder="1" applyAlignment="1">
      <alignment horizontal="left" wrapText="1"/>
    </xf>
    <xf numFmtId="0" fontId="14" fillId="5" borderId="5" xfId="0" applyFont="1" applyFill="1" applyBorder="1" applyAlignment="1">
      <alignment horizontal="left" wrapText="1"/>
    </xf>
    <xf numFmtId="0" fontId="14" fillId="5" borderId="6" xfId="0" applyFont="1" applyFill="1" applyBorder="1" applyAlignment="1">
      <alignment horizontal="left" wrapText="1"/>
    </xf>
    <xf numFmtId="0" fontId="9" fillId="3" borderId="4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10" fillId="0" borderId="38" xfId="0" applyFont="1" applyBorder="1" applyAlignment="1">
      <alignment horizontal="left" vertical="top" wrapText="1"/>
    </xf>
    <xf numFmtId="0" fontId="10" fillId="0" borderId="0" xfId="0" applyFont="1" applyAlignment="1">
      <alignment horizontal="left" vertical="top" wrapText="1"/>
    </xf>
    <xf numFmtId="0" fontId="10" fillId="0" borderId="4" xfId="0" applyFont="1" applyBorder="1" applyAlignment="1">
      <alignment horizontal="left" vertical="top" wrapText="1"/>
    </xf>
    <xf numFmtId="0" fontId="10" fillId="0" borderId="15" xfId="0" applyFont="1" applyBorder="1" applyAlignment="1">
      <alignment horizontal="left" vertical="top" wrapText="1"/>
    </xf>
    <xf numFmtId="0" fontId="10" fillId="0" borderId="14" xfId="0" applyFont="1" applyBorder="1" applyAlignment="1">
      <alignment horizontal="left" vertical="top" wrapText="1"/>
    </xf>
    <xf numFmtId="0" fontId="10" fillId="0" borderId="12" xfId="0" applyFont="1" applyBorder="1" applyAlignment="1">
      <alignment horizontal="left" vertical="top" wrapText="1"/>
    </xf>
    <xf numFmtId="0" fontId="10" fillId="0" borderId="26" xfId="0" applyFont="1" applyBorder="1" applyAlignment="1">
      <alignment horizontal="left" vertical="top" wrapText="1"/>
    </xf>
    <xf numFmtId="0" fontId="10" fillId="0" borderId="20" xfId="0" applyFont="1" applyBorder="1" applyAlignment="1">
      <alignment horizontal="left" vertical="top" wrapText="1"/>
    </xf>
    <xf numFmtId="0" fontId="10" fillId="0" borderId="27" xfId="0" applyFont="1" applyBorder="1" applyAlignment="1">
      <alignment horizontal="left" vertical="top" wrapText="1"/>
    </xf>
    <xf numFmtId="0" fontId="10" fillId="0" borderId="28" xfId="0" applyFont="1" applyBorder="1" applyAlignment="1">
      <alignment horizontal="lef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4" fillId="5" borderId="21" xfId="0" applyFont="1" applyFill="1" applyBorder="1" applyAlignment="1">
      <alignment horizontal="left" wrapText="1"/>
    </xf>
    <xf numFmtId="0" fontId="14" fillId="5" borderId="22" xfId="0" applyFont="1" applyFill="1" applyBorder="1" applyAlignment="1">
      <alignment horizontal="left" wrapText="1"/>
    </xf>
    <xf numFmtId="0" fontId="14" fillId="5" borderId="25" xfId="0" applyFont="1" applyFill="1" applyBorder="1" applyAlignment="1">
      <alignment horizontal="left" wrapText="1"/>
    </xf>
    <xf numFmtId="0" fontId="9" fillId="5" borderId="21" xfId="0" applyFont="1" applyFill="1" applyBorder="1" applyAlignment="1">
      <alignment horizontal="left" wrapText="1"/>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9" fillId="5" borderId="35" xfId="0" applyFont="1" applyFill="1" applyBorder="1" applyAlignment="1">
      <alignment horizontal="left" wrapText="1"/>
    </xf>
    <xf numFmtId="0" fontId="14" fillId="5" borderId="14" xfId="0" applyFont="1" applyFill="1" applyBorder="1" applyAlignment="1">
      <alignment horizontal="left" wrapText="1"/>
    </xf>
    <xf numFmtId="0" fontId="14" fillId="5" borderId="12" xfId="0" applyFont="1" applyFill="1" applyBorder="1" applyAlignment="1">
      <alignment horizontal="left" wrapText="1"/>
    </xf>
    <xf numFmtId="0" fontId="3" fillId="6" borderId="18" xfId="0" applyFont="1" applyFill="1" applyBorder="1" applyAlignment="1">
      <alignment horizontal="center"/>
    </xf>
    <xf numFmtId="0" fontId="3" fillId="6" borderId="9" xfId="0" applyFont="1" applyFill="1" applyBorder="1" applyAlignment="1">
      <alignment horizontal="center"/>
    </xf>
    <xf numFmtId="0" fontId="3" fillId="6" borderId="19" xfId="0" applyFont="1" applyFill="1" applyBorder="1" applyAlignment="1">
      <alignment horizontal="center"/>
    </xf>
    <xf numFmtId="0" fontId="17" fillId="0" borderId="36"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12" xfId="0" applyFont="1" applyBorder="1" applyAlignment="1">
      <alignment horizontal="center" vertical="center" wrapText="1"/>
    </xf>
  </cellXfs>
  <cellStyles count="1">
    <cellStyle name="Venjulegt"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3775594</xdr:colOff>
      <xdr:row>0</xdr:row>
      <xdr:rowOff>95077</xdr:rowOff>
    </xdr:from>
    <xdr:to>
      <xdr:col>0</xdr:col>
      <xdr:colOff>5277369</xdr:colOff>
      <xdr:row>0</xdr:row>
      <xdr:rowOff>1311041</xdr:rowOff>
    </xdr:to>
    <xdr:pic>
      <xdr:nvPicPr>
        <xdr:cNvPr id="4" name="Picture 3" descr="Screen shot 2016-04-26 at 4.20.56 PM.pn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75594" y="95077"/>
          <a:ext cx="1486535" cy="1215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303529</xdr:colOff>
      <xdr:row>0</xdr:row>
      <xdr:rowOff>0</xdr:rowOff>
    </xdr:from>
    <xdr:to>
      <xdr:col>12</xdr:col>
      <xdr:colOff>717360</xdr:colOff>
      <xdr:row>16</xdr:row>
      <xdr:rowOff>195875</xdr:rowOff>
    </xdr:to>
    <xdr:pic>
      <xdr:nvPicPr>
        <xdr:cNvPr id="2" name="Mynd 1">
          <a:extLst>
            <a:ext uri="{FF2B5EF4-FFF2-40B4-BE49-F238E27FC236}">
              <a16:creationId xmlns:a16="http://schemas.microsoft.com/office/drawing/2014/main" id="{6EE67F9A-CCA4-45AD-B25C-769D9464A812}"/>
            </a:ext>
          </a:extLst>
        </xdr:cNvPr>
        <xdr:cNvPicPr>
          <a:picLocks noChangeAspect="1"/>
        </xdr:cNvPicPr>
      </xdr:nvPicPr>
      <xdr:blipFill>
        <a:blip xmlns:r="http://schemas.openxmlformats.org/officeDocument/2006/relationships" r:embed="rId1"/>
        <a:stretch>
          <a:fillRect/>
        </a:stretch>
      </xdr:blipFill>
      <xdr:spPr>
        <a:xfrm>
          <a:off x="6209029" y="0"/>
          <a:ext cx="6541581" cy="76253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K78"/>
  <sheetViews>
    <sheetView zoomScaleNormal="100" workbookViewId="0">
      <selection activeCell="A2" sqref="A2:G2"/>
    </sheetView>
  </sheetViews>
  <sheetFormatPr defaultColWidth="8.77734375" defaultRowHeight="14.4" x14ac:dyDescent="0.3"/>
  <cols>
    <col min="1" max="1" width="5.5546875" style="78" customWidth="1"/>
    <col min="2" max="2" width="27.33203125" style="15" customWidth="1"/>
    <col min="3" max="3" width="9.33203125" style="15" customWidth="1"/>
    <col min="4" max="4" width="10.44140625" style="15" customWidth="1"/>
    <col min="5" max="5" width="19.21875" style="15" customWidth="1"/>
    <col min="6" max="6" width="8.88671875" style="15" customWidth="1"/>
    <col min="7" max="7" width="48.6640625" style="15" customWidth="1"/>
    <col min="8" max="16384" width="8.77734375" style="15"/>
  </cols>
  <sheetData>
    <row r="1" spans="1:11" ht="42.6" customHeight="1" x14ac:dyDescent="0.3">
      <c r="A1" s="107" t="s">
        <v>57</v>
      </c>
      <c r="B1" s="108"/>
      <c r="C1" s="108"/>
      <c r="D1" s="108"/>
      <c r="E1" s="108"/>
      <c r="F1" s="108"/>
      <c r="G1" s="109"/>
    </row>
    <row r="2" spans="1:11" ht="20.399999999999999" customHeight="1" x14ac:dyDescent="0.3">
      <c r="A2" s="118" t="s">
        <v>234</v>
      </c>
      <c r="B2" s="119"/>
      <c r="C2" s="119"/>
      <c r="D2" s="119"/>
      <c r="E2" s="119"/>
      <c r="F2" s="119"/>
      <c r="G2" s="120"/>
    </row>
    <row r="3" spans="1:11" s="32" customFormat="1" ht="36" customHeight="1" x14ac:dyDescent="0.35">
      <c r="A3" s="94" t="s">
        <v>2</v>
      </c>
      <c r="B3" s="95"/>
      <c r="C3" s="95" t="s">
        <v>9</v>
      </c>
      <c r="D3" s="95"/>
      <c r="E3" s="95"/>
      <c r="F3" s="95"/>
      <c r="G3" s="110"/>
    </row>
    <row r="4" spans="1:11" s="32" customFormat="1" ht="36" customHeight="1" x14ac:dyDescent="0.35">
      <c r="A4" s="94" t="s">
        <v>225</v>
      </c>
      <c r="B4" s="95"/>
      <c r="C4" s="95"/>
      <c r="D4" s="95"/>
      <c r="E4" s="95"/>
      <c r="F4" s="95"/>
      <c r="G4" s="86" t="s">
        <v>227</v>
      </c>
    </row>
    <row r="5" spans="1:11" s="32" customFormat="1" ht="36" customHeight="1" thickBot="1" x14ac:dyDescent="0.4">
      <c r="A5" s="96" t="s">
        <v>226</v>
      </c>
      <c r="B5" s="97"/>
      <c r="C5" s="97"/>
      <c r="D5" s="97"/>
      <c r="E5" s="97"/>
      <c r="F5" s="97"/>
      <c r="G5" s="93" t="s">
        <v>224</v>
      </c>
      <c r="H5" s="45"/>
      <c r="I5" s="45"/>
      <c r="J5" s="45"/>
      <c r="K5" s="45"/>
    </row>
    <row r="6" spans="1:11" ht="36" customHeight="1" x14ac:dyDescent="0.3">
      <c r="A6" s="98" t="s">
        <v>125</v>
      </c>
      <c r="B6" s="99"/>
      <c r="C6" s="79" t="s">
        <v>65</v>
      </c>
      <c r="D6" s="80" t="s">
        <v>58</v>
      </c>
      <c r="E6" s="81" t="s">
        <v>60</v>
      </c>
      <c r="F6" s="82" t="s">
        <v>69</v>
      </c>
      <c r="G6" s="87" t="s">
        <v>74</v>
      </c>
    </row>
    <row r="7" spans="1:11" ht="16.2" thickBot="1" x14ac:dyDescent="0.35">
      <c r="A7" s="100"/>
      <c r="B7" s="101"/>
      <c r="C7" s="88">
        <v>16</v>
      </c>
      <c r="D7" s="89">
        <f>D10+D11+D13+D14+D15+D17+D18+D19+D20</f>
        <v>0</v>
      </c>
      <c r="E7" s="90" t="s">
        <v>64</v>
      </c>
      <c r="F7" s="91">
        <f>F10+F11+F13+F14+F15+F17+F18+F19+F20</f>
        <v>0</v>
      </c>
      <c r="G7" s="92" t="s">
        <v>64</v>
      </c>
    </row>
    <row r="8" spans="1:11" ht="15.6" x14ac:dyDescent="0.3">
      <c r="A8" s="102" t="s">
        <v>126</v>
      </c>
      <c r="B8" s="114" t="s">
        <v>59</v>
      </c>
      <c r="C8" s="114"/>
      <c r="D8" s="114"/>
      <c r="E8" s="114"/>
      <c r="F8" s="114"/>
      <c r="G8" s="115"/>
    </row>
    <row r="9" spans="1:11" ht="16.2" thickBot="1" x14ac:dyDescent="0.35">
      <c r="A9" s="103"/>
      <c r="B9" s="116" t="s">
        <v>51</v>
      </c>
      <c r="C9" s="116"/>
      <c r="D9" s="116"/>
      <c r="E9" s="116"/>
      <c r="F9" s="116"/>
      <c r="G9" s="117"/>
    </row>
    <row r="10" spans="1:11" ht="93.6" x14ac:dyDescent="0.3">
      <c r="A10" s="17" t="s">
        <v>127</v>
      </c>
      <c r="B10" s="83" t="s">
        <v>10</v>
      </c>
      <c r="C10" s="84" t="s">
        <v>46</v>
      </c>
      <c r="D10" s="85"/>
      <c r="E10" s="66"/>
      <c r="F10" s="67"/>
      <c r="G10" s="24" t="s">
        <v>187</v>
      </c>
    </row>
    <row r="11" spans="1:11" ht="93.6" x14ac:dyDescent="0.3">
      <c r="A11" s="17" t="s">
        <v>128</v>
      </c>
      <c r="B11" s="11" t="s">
        <v>11</v>
      </c>
      <c r="C11" s="18" t="s">
        <v>47</v>
      </c>
      <c r="D11" s="19"/>
      <c r="E11" s="46" t="s">
        <v>229</v>
      </c>
      <c r="F11" s="21"/>
      <c r="G11" s="20" t="s">
        <v>188</v>
      </c>
    </row>
    <row r="12" spans="1:11" ht="15.6" x14ac:dyDescent="0.3">
      <c r="A12" s="48" t="s">
        <v>129</v>
      </c>
      <c r="B12" s="133" t="s">
        <v>50</v>
      </c>
      <c r="C12" s="134"/>
      <c r="D12" s="134"/>
      <c r="E12" s="134"/>
      <c r="F12" s="134"/>
      <c r="G12" s="135"/>
    </row>
    <row r="13" spans="1:11" ht="62.4" x14ac:dyDescent="0.3">
      <c r="A13" s="17" t="s">
        <v>130</v>
      </c>
      <c r="B13" s="12" t="s">
        <v>12</v>
      </c>
      <c r="C13" s="49" t="s">
        <v>48</v>
      </c>
      <c r="D13" s="19"/>
      <c r="E13" s="19"/>
      <c r="F13" s="21"/>
      <c r="G13" s="20" t="s">
        <v>228</v>
      </c>
    </row>
    <row r="14" spans="1:11" ht="46.8" x14ac:dyDescent="0.3">
      <c r="A14" s="48" t="s">
        <v>131</v>
      </c>
      <c r="B14" s="12" t="s">
        <v>13</v>
      </c>
      <c r="C14" s="49" t="s">
        <v>48</v>
      </c>
      <c r="D14" s="19"/>
      <c r="E14" s="19"/>
      <c r="F14" s="21"/>
      <c r="G14" s="20" t="s">
        <v>189</v>
      </c>
    </row>
    <row r="15" spans="1:11" ht="78" x14ac:dyDescent="0.3">
      <c r="A15" s="17" t="s">
        <v>132</v>
      </c>
      <c r="B15" s="12" t="s">
        <v>55</v>
      </c>
      <c r="C15" s="49" t="s">
        <v>49</v>
      </c>
      <c r="D15" s="19"/>
      <c r="E15" s="19"/>
      <c r="F15" s="21"/>
      <c r="G15" s="20" t="s">
        <v>190</v>
      </c>
    </row>
    <row r="16" spans="1:11" ht="15.6" x14ac:dyDescent="0.3">
      <c r="A16" s="48" t="s">
        <v>133</v>
      </c>
      <c r="B16" s="136" t="s">
        <v>118</v>
      </c>
      <c r="C16" s="134"/>
      <c r="D16" s="134"/>
      <c r="E16" s="134"/>
      <c r="F16" s="134"/>
      <c r="G16" s="135"/>
    </row>
    <row r="17" spans="1:7" ht="61.2" customHeight="1" x14ac:dyDescent="0.3">
      <c r="A17" s="17" t="s">
        <v>134</v>
      </c>
      <c r="B17" s="11" t="s">
        <v>14</v>
      </c>
      <c r="C17" s="50">
        <v>1</v>
      </c>
      <c r="D17" s="19"/>
      <c r="E17" s="19"/>
      <c r="F17" s="21"/>
      <c r="G17" s="20" t="s">
        <v>75</v>
      </c>
    </row>
    <row r="18" spans="1:7" ht="124.8" x14ac:dyDescent="0.3">
      <c r="A18" s="48" t="s">
        <v>135</v>
      </c>
      <c r="B18" s="11" t="s">
        <v>15</v>
      </c>
      <c r="C18" s="50">
        <v>2</v>
      </c>
      <c r="D18" s="19"/>
      <c r="E18" s="19"/>
      <c r="F18" s="21"/>
      <c r="G18" s="20" t="s">
        <v>117</v>
      </c>
    </row>
    <row r="19" spans="1:7" ht="48.6" customHeight="1" x14ac:dyDescent="0.3">
      <c r="A19" s="17" t="s">
        <v>136</v>
      </c>
      <c r="B19" s="38" t="s">
        <v>116</v>
      </c>
      <c r="C19" s="51">
        <v>2</v>
      </c>
      <c r="D19" s="52"/>
      <c r="E19" s="52"/>
      <c r="F19" s="21"/>
      <c r="G19" s="31" t="s">
        <v>119</v>
      </c>
    </row>
    <row r="20" spans="1:7" ht="42" customHeight="1" thickBot="1" x14ac:dyDescent="0.35">
      <c r="A20" s="17" t="s">
        <v>137</v>
      </c>
      <c r="B20" s="13" t="s">
        <v>73</v>
      </c>
      <c r="C20" s="53">
        <v>1</v>
      </c>
      <c r="D20" s="54"/>
      <c r="E20" s="54"/>
      <c r="F20" s="55"/>
      <c r="G20" s="22" t="s">
        <v>76</v>
      </c>
    </row>
    <row r="21" spans="1:7" ht="6" customHeight="1" thickBot="1" x14ac:dyDescent="0.35">
      <c r="A21" s="56"/>
      <c r="B21" s="111"/>
      <c r="C21" s="112"/>
      <c r="D21" s="112"/>
      <c r="E21" s="112"/>
      <c r="F21" s="112"/>
      <c r="G21" s="113"/>
    </row>
    <row r="22" spans="1:7" ht="16.2" thickBot="1" x14ac:dyDescent="0.35">
      <c r="A22" s="57"/>
      <c r="B22" s="25" t="s">
        <v>62</v>
      </c>
      <c r="C22" s="58">
        <v>14</v>
      </c>
      <c r="D22" s="59">
        <f>D24+D25+D27+D28+D29+D31</f>
        <v>0</v>
      </c>
      <c r="E22" s="26" t="s">
        <v>64</v>
      </c>
      <c r="F22" s="60">
        <f>F24+F25+F27+F28+F29+F31</f>
        <v>0</v>
      </c>
      <c r="G22" s="27" t="s">
        <v>64</v>
      </c>
    </row>
    <row r="23" spans="1:7" ht="15.6" x14ac:dyDescent="0.3">
      <c r="A23" s="48" t="s">
        <v>139</v>
      </c>
      <c r="B23" s="139" t="s">
        <v>138</v>
      </c>
      <c r="C23" s="140"/>
      <c r="D23" s="140"/>
      <c r="E23" s="140"/>
      <c r="F23" s="140"/>
      <c r="G23" s="141"/>
    </row>
    <row r="24" spans="1:7" ht="78" x14ac:dyDescent="0.3">
      <c r="A24" s="17" t="s">
        <v>140</v>
      </c>
      <c r="B24" s="11" t="s">
        <v>16</v>
      </c>
      <c r="C24" s="18" t="s">
        <v>46</v>
      </c>
      <c r="D24" s="19"/>
      <c r="E24" s="19"/>
      <c r="F24" s="21"/>
      <c r="G24" s="20" t="s">
        <v>191</v>
      </c>
    </row>
    <row r="25" spans="1:7" ht="124.8" x14ac:dyDescent="0.3">
      <c r="A25" s="48" t="s">
        <v>141</v>
      </c>
      <c r="B25" s="11" t="s">
        <v>17</v>
      </c>
      <c r="C25" s="18" t="s">
        <v>47</v>
      </c>
      <c r="D25" s="19"/>
      <c r="E25" s="19" t="s">
        <v>229</v>
      </c>
      <c r="F25" s="21"/>
      <c r="G25" s="20" t="s">
        <v>192</v>
      </c>
    </row>
    <row r="26" spans="1:7" ht="15.6" x14ac:dyDescent="0.3">
      <c r="A26" s="17" t="s">
        <v>143</v>
      </c>
      <c r="B26" s="136" t="s">
        <v>142</v>
      </c>
      <c r="C26" s="134"/>
      <c r="D26" s="134"/>
      <c r="E26" s="134"/>
      <c r="F26" s="134"/>
      <c r="G26" s="135"/>
    </row>
    <row r="27" spans="1:7" ht="62.4" x14ac:dyDescent="0.3">
      <c r="A27" s="48" t="s">
        <v>144</v>
      </c>
      <c r="B27" s="12" t="s">
        <v>18</v>
      </c>
      <c r="C27" s="49" t="s">
        <v>48</v>
      </c>
      <c r="D27" s="19"/>
      <c r="E27" s="19"/>
      <c r="F27" s="21"/>
      <c r="G27" s="20" t="s">
        <v>193</v>
      </c>
    </row>
    <row r="28" spans="1:7" ht="62.4" x14ac:dyDescent="0.3">
      <c r="A28" s="17" t="s">
        <v>145</v>
      </c>
      <c r="B28" s="12" t="s">
        <v>19</v>
      </c>
      <c r="C28" s="49" t="s">
        <v>48</v>
      </c>
      <c r="D28" s="19"/>
      <c r="E28" s="19"/>
      <c r="F28" s="21"/>
      <c r="G28" s="20" t="s">
        <v>194</v>
      </c>
    </row>
    <row r="29" spans="1:7" ht="140.4" x14ac:dyDescent="0.3">
      <c r="A29" s="48" t="s">
        <v>146</v>
      </c>
      <c r="B29" s="12" t="s">
        <v>71</v>
      </c>
      <c r="C29" s="49" t="s">
        <v>49</v>
      </c>
      <c r="D29" s="19"/>
      <c r="E29" s="19"/>
      <c r="F29" s="21"/>
      <c r="G29" s="20" t="s">
        <v>195</v>
      </c>
    </row>
    <row r="30" spans="1:7" ht="15.6" x14ac:dyDescent="0.3">
      <c r="A30" s="17" t="s">
        <v>148</v>
      </c>
      <c r="B30" s="136" t="s">
        <v>147</v>
      </c>
      <c r="C30" s="134"/>
      <c r="D30" s="134"/>
      <c r="E30" s="134"/>
      <c r="F30" s="134"/>
      <c r="G30" s="135"/>
    </row>
    <row r="31" spans="1:7" ht="78.599999999999994" thickBot="1" x14ac:dyDescent="0.35">
      <c r="A31" s="61" t="s">
        <v>149</v>
      </c>
      <c r="B31" s="13" t="s">
        <v>20</v>
      </c>
      <c r="C31" s="62">
        <v>4</v>
      </c>
      <c r="D31" s="54"/>
      <c r="E31" s="47" t="s">
        <v>229</v>
      </c>
      <c r="F31" s="55"/>
      <c r="G31" s="22" t="s">
        <v>196</v>
      </c>
    </row>
    <row r="32" spans="1:7" ht="4.8" customHeight="1" thickBot="1" x14ac:dyDescent="0.35">
      <c r="A32" s="56">
        <v>27</v>
      </c>
      <c r="B32" s="111"/>
      <c r="C32" s="112"/>
      <c r="D32" s="112"/>
      <c r="E32" s="112"/>
      <c r="F32" s="112"/>
      <c r="G32" s="113"/>
    </row>
    <row r="33" spans="1:7" ht="16.2" thickBot="1" x14ac:dyDescent="0.35">
      <c r="A33" s="57"/>
      <c r="B33" s="25" t="s">
        <v>63</v>
      </c>
      <c r="C33" s="58">
        <v>10</v>
      </c>
      <c r="D33" s="63">
        <f>D35+D36+D38</f>
        <v>0</v>
      </c>
      <c r="E33" s="26" t="s">
        <v>64</v>
      </c>
      <c r="F33" s="64">
        <f>F35+F36+F38</f>
        <v>0</v>
      </c>
      <c r="G33" s="27" t="s">
        <v>64</v>
      </c>
    </row>
    <row r="34" spans="1:7" ht="15.6" x14ac:dyDescent="0.3">
      <c r="A34" s="17" t="s">
        <v>151</v>
      </c>
      <c r="B34" s="139" t="s">
        <v>150</v>
      </c>
      <c r="C34" s="140"/>
      <c r="D34" s="140"/>
      <c r="E34" s="140"/>
      <c r="F34" s="140"/>
      <c r="G34" s="141"/>
    </row>
    <row r="35" spans="1:7" ht="69.599999999999994" customHeight="1" x14ac:dyDescent="0.3">
      <c r="A35" s="48" t="s">
        <v>152</v>
      </c>
      <c r="B35" s="12" t="s">
        <v>72</v>
      </c>
      <c r="C35" s="49">
        <v>4</v>
      </c>
      <c r="D35" s="19"/>
      <c r="E35" s="19"/>
      <c r="F35" s="21"/>
      <c r="G35" s="20" t="s">
        <v>198</v>
      </c>
    </row>
    <row r="36" spans="1:7" ht="78" x14ac:dyDescent="0.3">
      <c r="A36" s="17" t="s">
        <v>153</v>
      </c>
      <c r="B36" s="12" t="s">
        <v>197</v>
      </c>
      <c r="C36" s="49">
        <v>2</v>
      </c>
      <c r="D36" s="19"/>
      <c r="E36" s="19"/>
      <c r="F36" s="21"/>
      <c r="G36" s="20" t="s">
        <v>124</v>
      </c>
    </row>
    <row r="37" spans="1:7" ht="15.6" x14ac:dyDescent="0.3">
      <c r="A37" s="48" t="s">
        <v>155</v>
      </c>
      <c r="B37" s="136" t="s">
        <v>154</v>
      </c>
      <c r="C37" s="134"/>
      <c r="D37" s="134"/>
      <c r="E37" s="134"/>
      <c r="F37" s="134"/>
      <c r="G37" s="135"/>
    </row>
    <row r="38" spans="1:7" ht="47.4" thickBot="1" x14ac:dyDescent="0.35">
      <c r="A38" s="65" t="s">
        <v>156</v>
      </c>
      <c r="B38" s="13" t="s">
        <v>21</v>
      </c>
      <c r="C38" s="62">
        <v>4</v>
      </c>
      <c r="D38" s="54"/>
      <c r="E38" s="54"/>
      <c r="F38" s="55"/>
      <c r="G38" s="22" t="s">
        <v>77</v>
      </c>
    </row>
    <row r="39" spans="1:7" ht="6" customHeight="1" thickBot="1" x14ac:dyDescent="0.35">
      <c r="A39" s="56">
        <v>34</v>
      </c>
      <c r="B39" s="111"/>
      <c r="C39" s="112"/>
      <c r="D39" s="112"/>
      <c r="E39" s="112"/>
      <c r="F39" s="112"/>
      <c r="G39" s="113"/>
    </row>
    <row r="40" spans="1:7" ht="16.2" thickBot="1" x14ac:dyDescent="0.35">
      <c r="A40" s="57" t="s">
        <v>157</v>
      </c>
      <c r="B40" s="25" t="s">
        <v>158</v>
      </c>
      <c r="C40" s="58">
        <v>10</v>
      </c>
      <c r="D40" s="63">
        <f>D41+D42+D43+D44</f>
        <v>0</v>
      </c>
      <c r="E40" s="26" t="s">
        <v>64</v>
      </c>
      <c r="F40" s="64">
        <f>F41+F42+F43+F44</f>
        <v>0</v>
      </c>
      <c r="G40" s="27" t="s">
        <v>64</v>
      </c>
    </row>
    <row r="41" spans="1:7" ht="62.4" x14ac:dyDescent="0.3">
      <c r="A41" s="48" t="s">
        <v>159</v>
      </c>
      <c r="B41" s="23" t="s">
        <v>22</v>
      </c>
      <c r="C41" s="40">
        <v>2</v>
      </c>
      <c r="D41" s="66"/>
      <c r="E41" s="66"/>
      <c r="F41" s="67"/>
      <c r="G41" s="24" t="s">
        <v>199</v>
      </c>
    </row>
    <row r="42" spans="1:7" ht="109.2" x14ac:dyDescent="0.3">
      <c r="A42" s="17" t="s">
        <v>160</v>
      </c>
      <c r="B42" s="12" t="s">
        <v>23</v>
      </c>
      <c r="C42" s="49">
        <v>4</v>
      </c>
      <c r="D42" s="19"/>
      <c r="E42" s="19"/>
      <c r="F42" s="21"/>
      <c r="G42" s="20" t="s">
        <v>120</v>
      </c>
    </row>
    <row r="43" spans="1:7" ht="140.4" x14ac:dyDescent="0.3">
      <c r="A43" s="48" t="s">
        <v>161</v>
      </c>
      <c r="B43" s="12" t="s">
        <v>24</v>
      </c>
      <c r="C43" s="39">
        <v>2</v>
      </c>
      <c r="D43" s="19"/>
      <c r="E43" s="19"/>
      <c r="F43" s="21"/>
      <c r="G43" s="20" t="s">
        <v>200</v>
      </c>
    </row>
    <row r="44" spans="1:7" ht="94.2" thickBot="1" x14ac:dyDescent="0.35">
      <c r="A44" s="65" t="s">
        <v>162</v>
      </c>
      <c r="B44" s="14" t="s">
        <v>25</v>
      </c>
      <c r="C44" s="68">
        <v>2</v>
      </c>
      <c r="D44" s="54"/>
      <c r="E44" s="54"/>
      <c r="F44" s="55"/>
      <c r="G44" s="22" t="s">
        <v>201</v>
      </c>
    </row>
    <row r="45" spans="1:7" ht="5.4" customHeight="1" thickBot="1" x14ac:dyDescent="0.35">
      <c r="A45" s="56">
        <v>40</v>
      </c>
      <c r="B45" s="111"/>
      <c r="C45" s="112"/>
      <c r="D45" s="112"/>
      <c r="E45" s="112"/>
      <c r="F45" s="112"/>
      <c r="G45" s="113"/>
    </row>
    <row r="46" spans="1:7" ht="16.2" thickBot="1" x14ac:dyDescent="0.35">
      <c r="A46" s="57" t="s">
        <v>164</v>
      </c>
      <c r="B46" s="25" t="s">
        <v>163</v>
      </c>
      <c r="C46" s="58">
        <v>16</v>
      </c>
      <c r="D46" s="59">
        <f>D47+D48+D49+D50+D51+D52+D53</f>
        <v>0</v>
      </c>
      <c r="E46" s="26" t="s">
        <v>64</v>
      </c>
      <c r="F46" s="60">
        <f>F47+F48+F49+F50+F51+F52+F53</f>
        <v>0</v>
      </c>
      <c r="G46" s="27" t="s">
        <v>64</v>
      </c>
    </row>
    <row r="47" spans="1:7" ht="109.2" x14ac:dyDescent="0.3">
      <c r="A47" s="48" t="s">
        <v>165</v>
      </c>
      <c r="B47" s="23" t="s">
        <v>213</v>
      </c>
      <c r="C47" s="40">
        <v>1</v>
      </c>
      <c r="D47" s="66"/>
      <c r="E47" s="66"/>
      <c r="F47" s="67"/>
      <c r="G47" s="24" t="s">
        <v>78</v>
      </c>
    </row>
    <row r="48" spans="1:7" ht="93" customHeight="1" x14ac:dyDescent="0.3">
      <c r="A48" s="17" t="s">
        <v>166</v>
      </c>
      <c r="B48" s="12" t="s">
        <v>56</v>
      </c>
      <c r="C48" s="39">
        <v>3</v>
      </c>
      <c r="D48" s="19"/>
      <c r="E48" s="19"/>
      <c r="F48" s="21"/>
      <c r="G48" s="20" t="s">
        <v>121</v>
      </c>
    </row>
    <row r="49" spans="1:7" ht="46.8" x14ac:dyDescent="0.3">
      <c r="A49" s="17" t="s">
        <v>167</v>
      </c>
      <c r="B49" s="12" t="s">
        <v>114</v>
      </c>
      <c r="C49" s="39">
        <v>3</v>
      </c>
      <c r="D49" s="19"/>
      <c r="E49" s="19"/>
      <c r="F49" s="21"/>
      <c r="G49" s="20" t="s">
        <v>115</v>
      </c>
    </row>
    <row r="50" spans="1:7" ht="124.8" x14ac:dyDescent="0.3">
      <c r="A50" s="48" t="s">
        <v>168</v>
      </c>
      <c r="B50" s="12" t="s">
        <v>113</v>
      </c>
      <c r="C50" s="39">
        <v>3</v>
      </c>
      <c r="D50" s="19"/>
      <c r="E50" s="19"/>
      <c r="F50" s="21"/>
      <c r="G50" s="20" t="s">
        <v>79</v>
      </c>
    </row>
    <row r="51" spans="1:7" ht="78" x14ac:dyDescent="0.3">
      <c r="A51" s="17" t="s">
        <v>169</v>
      </c>
      <c r="B51" s="42" t="s">
        <v>214</v>
      </c>
      <c r="C51" s="69">
        <v>2</v>
      </c>
      <c r="D51" s="52"/>
      <c r="E51" s="52"/>
      <c r="F51" s="70"/>
      <c r="G51" s="31" t="s">
        <v>215</v>
      </c>
    </row>
    <row r="52" spans="1:7" ht="78.599999999999994" thickBot="1" x14ac:dyDescent="0.35">
      <c r="A52" s="48" t="s">
        <v>170</v>
      </c>
      <c r="B52" s="14" t="s">
        <v>26</v>
      </c>
      <c r="C52" s="41">
        <v>2</v>
      </c>
      <c r="D52" s="54"/>
      <c r="E52" s="47" t="s">
        <v>81</v>
      </c>
      <c r="F52" s="55"/>
      <c r="G52" s="22" t="s">
        <v>80</v>
      </c>
    </row>
    <row r="53" spans="1:7" ht="172.2" thickBot="1" x14ac:dyDescent="0.35">
      <c r="A53" s="17" t="s">
        <v>212</v>
      </c>
      <c r="B53" s="14" t="s">
        <v>82</v>
      </c>
      <c r="C53" s="41">
        <v>2</v>
      </c>
      <c r="D53" s="54"/>
      <c r="E53" s="54"/>
      <c r="F53" s="55"/>
      <c r="G53" s="22" t="s">
        <v>231</v>
      </c>
    </row>
    <row r="54" spans="1:7" ht="4.8" customHeight="1" thickBot="1" x14ac:dyDescent="0.35">
      <c r="A54" s="56">
        <v>46</v>
      </c>
      <c r="B54" s="111"/>
      <c r="C54" s="112"/>
      <c r="D54" s="112"/>
      <c r="E54" s="112"/>
      <c r="F54" s="112"/>
      <c r="G54" s="113"/>
    </row>
    <row r="55" spans="1:7" ht="16.2" thickBot="1" x14ac:dyDescent="0.35">
      <c r="A55" s="57" t="s">
        <v>172</v>
      </c>
      <c r="B55" s="25" t="s">
        <v>171</v>
      </c>
      <c r="C55" s="58">
        <v>14</v>
      </c>
      <c r="D55" s="59">
        <f>D56+D57+D58+D59+D60</f>
        <v>0</v>
      </c>
      <c r="E55" s="26" t="s">
        <v>64</v>
      </c>
      <c r="F55" s="60">
        <f>F56+F57+F58+F59+F60</f>
        <v>0</v>
      </c>
      <c r="G55" s="27" t="s">
        <v>64</v>
      </c>
    </row>
    <row r="56" spans="1:7" ht="249.6" x14ac:dyDescent="0.3">
      <c r="A56" s="48" t="s">
        <v>173</v>
      </c>
      <c r="B56" s="23" t="s">
        <v>27</v>
      </c>
      <c r="C56" s="40">
        <v>6</v>
      </c>
      <c r="D56" s="66"/>
      <c r="E56" s="66"/>
      <c r="F56" s="67"/>
      <c r="G56" s="24" t="s">
        <v>230</v>
      </c>
    </row>
    <row r="57" spans="1:7" ht="62.4" x14ac:dyDescent="0.3">
      <c r="A57" s="17" t="s">
        <v>174</v>
      </c>
      <c r="B57" s="12" t="s">
        <v>28</v>
      </c>
      <c r="C57" s="39">
        <v>2</v>
      </c>
      <c r="D57" s="46"/>
      <c r="E57" s="46"/>
      <c r="F57" s="21"/>
      <c r="G57" s="20" t="s">
        <v>210</v>
      </c>
    </row>
    <row r="58" spans="1:7" ht="51.6" customHeight="1" thickBot="1" x14ac:dyDescent="0.35">
      <c r="A58" s="61" t="s">
        <v>175</v>
      </c>
      <c r="B58" s="14" t="s">
        <v>29</v>
      </c>
      <c r="C58" s="41">
        <v>2</v>
      </c>
      <c r="D58" s="54"/>
      <c r="E58" s="54"/>
      <c r="F58" s="55"/>
      <c r="G58" s="22" t="s">
        <v>204</v>
      </c>
    </row>
    <row r="59" spans="1:7" ht="94.2" thickBot="1" x14ac:dyDescent="0.35">
      <c r="A59" s="61" t="s">
        <v>176</v>
      </c>
      <c r="B59" s="14" t="s">
        <v>109</v>
      </c>
      <c r="C59" s="41">
        <v>2</v>
      </c>
      <c r="D59" s="54"/>
      <c r="E59" s="47" t="s">
        <v>229</v>
      </c>
      <c r="F59" s="55"/>
      <c r="G59" s="22" t="s">
        <v>205</v>
      </c>
    </row>
    <row r="60" spans="1:7" ht="78.599999999999994" thickBot="1" x14ac:dyDescent="0.35">
      <c r="A60" s="61" t="s">
        <v>202</v>
      </c>
      <c r="B60" s="14" t="s">
        <v>203</v>
      </c>
      <c r="C60" s="41">
        <v>2</v>
      </c>
      <c r="D60" s="54"/>
      <c r="E60" s="54"/>
      <c r="F60" s="55"/>
      <c r="G60" s="22" t="s">
        <v>206</v>
      </c>
    </row>
    <row r="61" spans="1:7" ht="5.4" customHeight="1" thickBot="1" x14ac:dyDescent="0.35">
      <c r="A61" s="56">
        <v>51</v>
      </c>
      <c r="B61" s="111"/>
      <c r="C61" s="112"/>
      <c r="D61" s="112"/>
      <c r="E61" s="112"/>
      <c r="F61" s="112"/>
      <c r="G61" s="113"/>
    </row>
    <row r="62" spans="1:7" ht="16.2" thickBot="1" x14ac:dyDescent="0.35">
      <c r="A62" s="57" t="s">
        <v>178</v>
      </c>
      <c r="B62" s="25" t="s">
        <v>177</v>
      </c>
      <c r="C62" s="58">
        <v>10</v>
      </c>
      <c r="D62" s="59">
        <f>D63+D64+D65</f>
        <v>0</v>
      </c>
      <c r="E62" s="26" t="s">
        <v>64</v>
      </c>
      <c r="F62" s="60">
        <f>F63+F64+F65</f>
        <v>0</v>
      </c>
      <c r="G62" s="27" t="s">
        <v>64</v>
      </c>
    </row>
    <row r="63" spans="1:7" ht="82.2" customHeight="1" x14ac:dyDescent="0.3">
      <c r="A63" s="17" t="s">
        <v>179</v>
      </c>
      <c r="B63" s="23" t="s">
        <v>207</v>
      </c>
      <c r="C63" s="71">
        <v>3</v>
      </c>
      <c r="D63" s="66"/>
      <c r="E63" s="66"/>
      <c r="F63" s="67"/>
      <c r="G63" s="24" t="s">
        <v>208</v>
      </c>
    </row>
    <row r="64" spans="1:7" ht="156" x14ac:dyDescent="0.3">
      <c r="A64" s="17" t="s">
        <v>180</v>
      </c>
      <c r="B64" s="12" t="s">
        <v>233</v>
      </c>
      <c r="C64" s="49">
        <v>3</v>
      </c>
      <c r="D64" s="19"/>
      <c r="E64" s="19"/>
      <c r="F64" s="21"/>
      <c r="G64" s="20" t="s">
        <v>232</v>
      </c>
    </row>
    <row r="65" spans="1:7" ht="47.4" thickBot="1" x14ac:dyDescent="0.35">
      <c r="A65" s="61" t="s">
        <v>181</v>
      </c>
      <c r="B65" s="14" t="s">
        <v>30</v>
      </c>
      <c r="C65" s="68">
        <v>4</v>
      </c>
      <c r="D65" s="54"/>
      <c r="E65" s="54"/>
      <c r="F65" s="55"/>
      <c r="G65" s="22" t="s">
        <v>209</v>
      </c>
    </row>
    <row r="66" spans="1:7" ht="5.4" customHeight="1" thickBot="1" x14ac:dyDescent="0.35">
      <c r="A66" s="56">
        <v>57</v>
      </c>
      <c r="B66" s="111"/>
      <c r="C66" s="112"/>
      <c r="D66" s="112"/>
      <c r="E66" s="112"/>
      <c r="F66" s="112"/>
      <c r="G66" s="113"/>
    </row>
    <row r="67" spans="1:7" ht="141" thickBot="1" x14ac:dyDescent="0.35">
      <c r="A67" s="57" t="s">
        <v>183</v>
      </c>
      <c r="B67" s="25" t="s">
        <v>182</v>
      </c>
      <c r="C67" s="72">
        <v>10</v>
      </c>
      <c r="D67" s="73">
        <f>D68+D69+D70+D71</f>
        <v>0</v>
      </c>
      <c r="E67" s="26" t="s">
        <v>64</v>
      </c>
      <c r="F67" s="74">
        <f>F68+F69+F70+F71</f>
        <v>0</v>
      </c>
      <c r="G67" s="27" t="s">
        <v>64</v>
      </c>
    </row>
    <row r="68" spans="1:7" ht="46.8" x14ac:dyDescent="0.3">
      <c r="A68" s="17" t="s">
        <v>184</v>
      </c>
      <c r="B68" s="23" t="s">
        <v>216</v>
      </c>
      <c r="C68" s="40" t="s">
        <v>54</v>
      </c>
      <c r="D68" s="66"/>
      <c r="E68" s="66"/>
      <c r="F68" s="67"/>
      <c r="G68" s="24"/>
    </row>
    <row r="69" spans="1:7" ht="46.8" x14ac:dyDescent="0.3">
      <c r="A69" s="17" t="s">
        <v>185</v>
      </c>
      <c r="B69" s="23" t="s">
        <v>217</v>
      </c>
      <c r="C69" s="40" t="s">
        <v>211</v>
      </c>
      <c r="D69" s="66"/>
      <c r="E69" s="66"/>
      <c r="F69" s="67"/>
      <c r="G69" s="24"/>
    </row>
    <row r="70" spans="1:7" ht="46.8" x14ac:dyDescent="0.3">
      <c r="A70" s="17" t="s">
        <v>186</v>
      </c>
      <c r="B70" s="12" t="s">
        <v>218</v>
      </c>
      <c r="C70" s="39" t="s">
        <v>111</v>
      </c>
      <c r="D70" s="19"/>
      <c r="E70" s="19"/>
      <c r="F70" s="21"/>
      <c r="G70" s="20"/>
    </row>
    <row r="71" spans="1:7" ht="47.4" thickBot="1" x14ac:dyDescent="0.35">
      <c r="A71" s="17" t="s">
        <v>219</v>
      </c>
      <c r="B71" s="14" t="s">
        <v>31</v>
      </c>
      <c r="C71" s="41" t="s">
        <v>112</v>
      </c>
      <c r="D71" s="54"/>
      <c r="E71" s="54"/>
      <c r="F71" s="55"/>
      <c r="G71" s="22"/>
    </row>
    <row r="72" spans="1:7" ht="16.2" customHeight="1" thickBot="1" x14ac:dyDescent="0.35">
      <c r="A72" s="104"/>
      <c r="B72" s="28" t="s">
        <v>66</v>
      </c>
      <c r="C72" s="75">
        <f>C7+C22+C33+C40+C46+C55+C62+C67</f>
        <v>100</v>
      </c>
      <c r="D72" s="76">
        <f>D7+D22+D33+D40+D46+D55+D62+D67</f>
        <v>0</v>
      </c>
      <c r="E72" s="29" t="s">
        <v>67</v>
      </c>
      <c r="F72" s="77">
        <f>F7+F22+F33+F40+F46+F55+F62+F67</f>
        <v>0</v>
      </c>
      <c r="G72" s="30" t="s">
        <v>68</v>
      </c>
    </row>
    <row r="73" spans="1:7" ht="15.6" x14ac:dyDescent="0.3">
      <c r="A73" s="105"/>
      <c r="B73" s="137" t="s">
        <v>35</v>
      </c>
      <c r="C73" s="40" t="s">
        <v>32</v>
      </c>
      <c r="D73" s="121" t="s">
        <v>33</v>
      </c>
      <c r="E73" s="122"/>
      <c r="F73" s="122"/>
      <c r="G73" s="123"/>
    </row>
    <row r="74" spans="1:7" ht="46.8" x14ac:dyDescent="0.3">
      <c r="A74" s="105"/>
      <c r="B74" s="137"/>
      <c r="C74" s="40" t="s">
        <v>123</v>
      </c>
      <c r="D74" s="121"/>
      <c r="E74" s="122"/>
      <c r="F74" s="122"/>
      <c r="G74" s="123"/>
    </row>
    <row r="75" spans="1:7" ht="31.2" x14ac:dyDescent="0.3">
      <c r="A75" s="105"/>
      <c r="B75" s="137"/>
      <c r="C75" s="39" t="s">
        <v>122</v>
      </c>
      <c r="D75" s="124"/>
      <c r="E75" s="125"/>
      <c r="F75" s="125"/>
      <c r="G75" s="126"/>
    </row>
    <row r="76" spans="1:7" ht="31.2" x14ac:dyDescent="0.3">
      <c r="A76" s="105"/>
      <c r="B76" s="137"/>
      <c r="C76" s="39" t="s">
        <v>52</v>
      </c>
      <c r="D76" s="127" t="s">
        <v>61</v>
      </c>
      <c r="E76" s="128"/>
      <c r="F76" s="128"/>
      <c r="G76" s="129"/>
    </row>
    <row r="77" spans="1:7" ht="31.8" customHeight="1" thickBot="1" x14ac:dyDescent="0.35">
      <c r="A77" s="106"/>
      <c r="B77" s="138"/>
      <c r="C77" s="41" t="s">
        <v>53</v>
      </c>
      <c r="D77" s="130"/>
      <c r="E77" s="131"/>
      <c r="F77" s="131"/>
      <c r="G77" s="132"/>
    </row>
    <row r="78" spans="1:7" ht="15.6" x14ac:dyDescent="0.3">
      <c r="B78" s="16"/>
      <c r="C78" s="16"/>
      <c r="D78" s="16"/>
      <c r="E78" s="16"/>
      <c r="F78" s="16"/>
      <c r="G78" s="16"/>
    </row>
  </sheetData>
  <mergeCells count="28">
    <mergeCell ref="B61:G61"/>
    <mergeCell ref="B66:G66"/>
    <mergeCell ref="B16:G16"/>
    <mergeCell ref="B23:G23"/>
    <mergeCell ref="B26:G26"/>
    <mergeCell ref="B30:G30"/>
    <mergeCell ref="B34:G34"/>
    <mergeCell ref="A72:A77"/>
    <mergeCell ref="A1:G1"/>
    <mergeCell ref="C3:G3"/>
    <mergeCell ref="B54:G54"/>
    <mergeCell ref="B45:G45"/>
    <mergeCell ref="B32:G32"/>
    <mergeCell ref="B8:G8"/>
    <mergeCell ref="B9:G9"/>
    <mergeCell ref="B21:G21"/>
    <mergeCell ref="A2:G2"/>
    <mergeCell ref="D73:G75"/>
    <mergeCell ref="D76:G77"/>
    <mergeCell ref="B39:G39"/>
    <mergeCell ref="B12:G12"/>
    <mergeCell ref="B37:G37"/>
    <mergeCell ref="B73:B77"/>
    <mergeCell ref="A3:B3"/>
    <mergeCell ref="A4:F4"/>
    <mergeCell ref="A5:F5"/>
    <mergeCell ref="A6:B7"/>
    <mergeCell ref="A8:A9"/>
  </mergeCells>
  <phoneticPr fontId="8" type="noConversion"/>
  <printOptions horizontalCentered="1" verticalCentered="1"/>
  <pageMargins left="0.5" right="0.5" top="0" bottom="0" header="0.25" footer="0.3"/>
  <pageSetup paperSize="9" scale="71" fitToHeight="0" orientation="portrait" horizontalDpi="4294967292" verticalDpi="4294967292" r:id="rId1"/>
  <headerFooter>
    <oddFooter>Síða &amp;P of &amp;N</oddFooter>
  </headerFooter>
  <rowBreaks count="5" manualBreakCount="5">
    <brk id="21" max="16383" man="1"/>
    <brk id="39" max="16383" man="1"/>
    <brk id="45" max="16383" man="1"/>
    <brk id="54" max="16383" man="1"/>
    <brk id="6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abSelected="1" topLeftCell="A11" zoomScale="110" zoomScaleNormal="110" zoomScalePageLayoutView="50" workbookViewId="0">
      <selection activeCell="A11" sqref="A11"/>
    </sheetView>
  </sheetViews>
  <sheetFormatPr defaultColWidth="8.77734375" defaultRowHeight="14.4" x14ac:dyDescent="0.3"/>
  <cols>
    <col min="1" max="1" width="139.44140625" customWidth="1"/>
  </cols>
  <sheetData>
    <row r="1" spans="1:1" ht="113.4" customHeight="1" x14ac:dyDescent="0.3">
      <c r="A1" s="44"/>
    </row>
    <row r="2" spans="1:1" ht="18.600000000000001" thickBot="1" x14ac:dyDescent="0.35">
      <c r="A2" s="43" t="s">
        <v>36</v>
      </c>
    </row>
    <row r="3" spans="1:1" ht="54.6" thickBot="1" x14ac:dyDescent="0.35">
      <c r="A3" s="8" t="s">
        <v>220</v>
      </c>
    </row>
    <row r="4" spans="1:1" ht="18.600000000000001" thickBot="1" x14ac:dyDescent="0.35">
      <c r="A4" s="3" t="s">
        <v>39</v>
      </c>
    </row>
    <row r="5" spans="1:1" ht="54.6" thickBot="1" x14ac:dyDescent="0.35">
      <c r="A5" s="5" t="s">
        <v>40</v>
      </c>
    </row>
    <row r="6" spans="1:1" ht="18.600000000000001" thickBot="1" x14ac:dyDescent="0.35">
      <c r="A6" s="3" t="s">
        <v>37</v>
      </c>
    </row>
    <row r="7" spans="1:1" ht="54.6" thickBot="1" x14ac:dyDescent="0.35">
      <c r="A7" s="5" t="s">
        <v>38</v>
      </c>
    </row>
    <row r="8" spans="1:1" ht="18.600000000000001" thickBot="1" x14ac:dyDescent="0.35">
      <c r="A8" s="3" t="s">
        <v>41</v>
      </c>
    </row>
    <row r="9" spans="1:1" ht="36.6" thickBot="1" x14ac:dyDescent="0.35">
      <c r="A9" s="5" t="s">
        <v>221</v>
      </c>
    </row>
    <row r="10" spans="1:1" ht="18.600000000000001" thickBot="1" x14ac:dyDescent="0.35">
      <c r="A10" s="3" t="s">
        <v>42</v>
      </c>
    </row>
    <row r="11" spans="1:1" ht="216.6" thickBot="1" x14ac:dyDescent="0.35">
      <c r="A11" s="5" t="s">
        <v>235</v>
      </c>
    </row>
    <row r="12" spans="1:1" ht="18.600000000000001" thickBot="1" x14ac:dyDescent="0.35">
      <c r="A12" s="3" t="s">
        <v>44</v>
      </c>
    </row>
    <row r="13" spans="1:1" ht="180.6" thickBot="1" x14ac:dyDescent="0.35">
      <c r="A13" s="4" t="s">
        <v>222</v>
      </c>
    </row>
    <row r="14" spans="1:1" ht="18.600000000000001" thickBot="1" x14ac:dyDescent="0.35">
      <c r="A14" s="3" t="s">
        <v>0</v>
      </c>
    </row>
    <row r="15" spans="1:1" ht="90.6" thickBot="1" x14ac:dyDescent="0.35">
      <c r="A15" s="6" t="s">
        <v>223</v>
      </c>
    </row>
    <row r="16" spans="1:1" ht="18.600000000000001" thickBot="1" x14ac:dyDescent="0.35">
      <c r="A16" s="3" t="s">
        <v>1</v>
      </c>
    </row>
    <row r="17" spans="1:1" ht="36.6" thickBot="1" x14ac:dyDescent="0.35">
      <c r="A17" s="7" t="s">
        <v>43</v>
      </c>
    </row>
    <row r="18" spans="1:1" ht="18.600000000000001" thickBot="1" x14ac:dyDescent="0.35">
      <c r="A18" s="1" t="s">
        <v>34</v>
      </c>
    </row>
    <row r="19" spans="1:1" ht="18.600000000000001" thickBot="1" x14ac:dyDescent="0.35">
      <c r="A19" s="2" t="s">
        <v>2</v>
      </c>
    </row>
    <row r="20" spans="1:1" ht="18.600000000000001" thickBot="1" x14ac:dyDescent="0.35">
      <c r="A20" s="2" t="s">
        <v>3</v>
      </c>
    </row>
    <row r="21" spans="1:1" ht="18.600000000000001" thickBot="1" x14ac:dyDescent="0.35">
      <c r="A21" s="2" t="s">
        <v>4</v>
      </c>
    </row>
    <row r="22" spans="1:1" ht="18.600000000000001" thickBot="1" x14ac:dyDescent="0.35">
      <c r="A22" s="2" t="s">
        <v>5</v>
      </c>
    </row>
    <row r="23" spans="1:1" ht="18.600000000000001" thickBot="1" x14ac:dyDescent="0.35">
      <c r="A23" s="2" t="s">
        <v>6</v>
      </c>
    </row>
    <row r="24" spans="1:1" ht="18.600000000000001" thickBot="1" x14ac:dyDescent="0.35">
      <c r="A24" s="2" t="s">
        <v>7</v>
      </c>
    </row>
    <row r="25" spans="1:1" ht="18.600000000000001" thickBot="1" x14ac:dyDescent="0.35">
      <c r="A25" s="2" t="s">
        <v>45</v>
      </c>
    </row>
    <row r="26" spans="1:1" ht="18.600000000000001" thickBot="1" x14ac:dyDescent="0.35">
      <c r="A26" s="10" t="s">
        <v>8</v>
      </c>
    </row>
  </sheetData>
  <phoneticPr fontId="8" type="noConversion"/>
  <pageMargins left="0.7" right="0.7" top="0.75" bottom="0.75" header="0.3" footer="0.3"/>
  <pageSetup paperSize="9" scale="82" orientation="portrait" horizontalDpi="4294967292" verticalDpi="4294967292"/>
  <rowBreaks count="2" manualBreakCount="2">
    <brk id="11" max="16383" man="1"/>
    <brk id="26"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H1"/>
  <sheetViews>
    <sheetView workbookViewId="0">
      <selection activeCell="G2" sqref="G2"/>
    </sheetView>
  </sheetViews>
  <sheetFormatPr defaultColWidth="8.77734375" defaultRowHeight="14.4" x14ac:dyDescent="0.3"/>
  <cols>
    <col min="1" max="8" width="15.5546875" customWidth="1"/>
  </cols>
  <sheetData>
    <row r="1" spans="1:8" ht="18.600000000000001" thickBot="1" x14ac:dyDescent="0.4">
      <c r="A1" s="142" t="s">
        <v>70</v>
      </c>
      <c r="B1" s="143"/>
      <c r="C1" s="143"/>
      <c r="D1" s="143"/>
      <c r="E1" s="143"/>
      <c r="F1" s="143"/>
      <c r="G1" s="143"/>
      <c r="H1" s="144"/>
    </row>
  </sheetData>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9BDF3-6A0E-4AEB-A97B-4550518480D4}">
  <dimension ref="A1:M16"/>
  <sheetViews>
    <sheetView zoomScale="60" zoomScaleNormal="60" workbookViewId="0">
      <selection activeCell="M7" sqref="M7"/>
    </sheetView>
  </sheetViews>
  <sheetFormatPr defaultRowHeight="18" x14ac:dyDescent="0.35"/>
  <cols>
    <col min="1" max="1" width="30.33203125" style="9" customWidth="1"/>
    <col min="2" max="2" width="47.109375" style="9" customWidth="1"/>
    <col min="12" max="12" width="18.88671875" style="15" customWidth="1"/>
    <col min="13" max="13" width="35.77734375" style="15" customWidth="1"/>
  </cols>
  <sheetData>
    <row r="1" spans="1:12" ht="14.4" x14ac:dyDescent="0.3">
      <c r="A1" s="145" t="s">
        <v>110</v>
      </c>
      <c r="B1" s="146"/>
    </row>
    <row r="2" spans="1:12" ht="67.2" customHeight="1" x14ac:dyDescent="0.3">
      <c r="A2" s="147"/>
      <c r="B2" s="148"/>
    </row>
    <row r="3" spans="1:12" x14ac:dyDescent="0.35">
      <c r="A3" s="33" t="s">
        <v>83</v>
      </c>
      <c r="B3" s="34" t="s">
        <v>84</v>
      </c>
    </row>
    <row r="4" spans="1:12" ht="54" x14ac:dyDescent="0.35">
      <c r="A4" s="33" t="s">
        <v>85</v>
      </c>
      <c r="B4" s="34" t="s">
        <v>86</v>
      </c>
    </row>
    <row r="5" spans="1:12" ht="54" x14ac:dyDescent="0.35">
      <c r="A5" s="33" t="s">
        <v>87</v>
      </c>
      <c r="B5" s="34" t="s">
        <v>88</v>
      </c>
    </row>
    <row r="6" spans="1:12" ht="36" x14ac:dyDescent="0.35">
      <c r="A6" s="33" t="s">
        <v>89</v>
      </c>
      <c r="B6" s="34" t="s">
        <v>90</v>
      </c>
    </row>
    <row r="7" spans="1:12" ht="36" x14ac:dyDescent="0.35">
      <c r="A7" s="33" t="s">
        <v>91</v>
      </c>
      <c r="B7" s="34" t="s">
        <v>92</v>
      </c>
    </row>
    <row r="8" spans="1:12" ht="54" x14ac:dyDescent="0.35">
      <c r="A8" s="33" t="s">
        <v>93</v>
      </c>
      <c r="B8" s="34" t="s">
        <v>94</v>
      </c>
    </row>
    <row r="9" spans="1:12" ht="54" x14ac:dyDescent="0.35">
      <c r="A9" s="33" t="s">
        <v>95</v>
      </c>
      <c r="B9" s="34" t="s">
        <v>96</v>
      </c>
    </row>
    <row r="10" spans="1:12" ht="36" x14ac:dyDescent="0.35">
      <c r="A10" s="33" t="s">
        <v>97</v>
      </c>
      <c r="B10" s="34" t="s">
        <v>98</v>
      </c>
    </row>
    <row r="11" spans="1:12" ht="36" x14ac:dyDescent="0.35">
      <c r="A11" s="33" t="s">
        <v>99</v>
      </c>
      <c r="B11" s="34" t="s">
        <v>100</v>
      </c>
    </row>
    <row r="12" spans="1:12" ht="36" x14ac:dyDescent="0.35">
      <c r="A12" s="33" t="s">
        <v>101</v>
      </c>
      <c r="B12" s="34" t="s">
        <v>102</v>
      </c>
    </row>
    <row r="13" spans="1:12" ht="36" x14ac:dyDescent="0.35">
      <c r="A13" s="33" t="s">
        <v>103</v>
      </c>
      <c r="B13" s="34" t="s">
        <v>104</v>
      </c>
    </row>
    <row r="14" spans="1:12" x14ac:dyDescent="0.35">
      <c r="A14" s="35" t="s">
        <v>105</v>
      </c>
      <c r="B14" s="34" t="s">
        <v>106</v>
      </c>
      <c r="L14"/>
    </row>
    <row r="15" spans="1:12" ht="18.600000000000001" thickBot="1" x14ac:dyDescent="0.4">
      <c r="A15" s="36" t="s">
        <v>107</v>
      </c>
      <c r="B15" s="37" t="s">
        <v>108</v>
      </c>
    </row>
    <row r="16" spans="1:12" x14ac:dyDescent="0.35">
      <c r="A16" s="32"/>
      <c r="B16" s="32"/>
    </row>
  </sheetData>
  <mergeCells count="1">
    <mergeCell ref="A1:B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Vinnublöð</vt:lpstr>
      </vt:variant>
      <vt:variant>
        <vt:i4>4</vt:i4>
      </vt:variant>
      <vt:variant>
        <vt:lpstr>Nefnd svið</vt:lpstr>
      </vt:variant>
      <vt:variant>
        <vt:i4>1</vt:i4>
      </vt:variant>
    </vt:vector>
  </HeadingPairs>
  <TitlesOfParts>
    <vt:vector size="5" baseType="lpstr">
      <vt:lpstr>Gátlisti</vt:lpstr>
      <vt:lpstr>Um vottunina</vt:lpstr>
      <vt:lpstr>Myndir</vt:lpstr>
      <vt:lpstr>Hjólastæði - fjöldi</vt:lpstr>
      <vt:lpstr>Gátlisti!Print_Area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Sesselja Traustadóttir</dc:creator>
  <cp:lastModifiedBy>sessy</cp:lastModifiedBy>
  <cp:lastPrinted>2019-03-16T17:31:29Z</cp:lastPrinted>
  <dcterms:created xsi:type="dcterms:W3CDTF">2016-02-05T11:33:21Z</dcterms:created>
  <dcterms:modified xsi:type="dcterms:W3CDTF">2021-03-07T10:41:39Z</dcterms:modified>
</cp:coreProperties>
</file>